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G:\Můj disk\Dokumenty\SCM DP\22-23\VT\II._4.-9.6. Strakonice\"/>
    </mc:Choice>
  </mc:AlternateContent>
  <xr:revisionPtr revIDLastSave="0" documentId="13_ncr:1_{B54DE314-9A34-47CC-BB81-2C199408CB8C}" xr6:coauthVersionLast="47" xr6:coauthVersionMax="47" xr10:uidLastSave="{00000000-0000-0000-0000-000000000000}"/>
  <bookViews>
    <workbookView xWindow="38280" yWindow="-120" windowWidth="29040" windowHeight="15840" activeTab="2" xr2:uid="{00000000-000D-0000-FFFF-FFFF00000000}"/>
  </bookViews>
  <sheets>
    <sheet name="Tréninky" sheetId="1" r:id="rId1"/>
    <sheet name="10KM" sheetId="2" r:id="rId2"/>
    <sheet name="5KM" sheetId="3" r:id="rId3"/>
  </sheets>
  <calcPr calcId="181029"/>
  <extLst>
    <ext uri="GoogleSheetsCustomDataVersion2">
      <go:sheetsCustomData xmlns:go="http://customooxmlschemas.google.com/" r:id="rId6" roundtripDataChecksum="Z7oE3SM7T1I4WfUCGcUcVD+I15LwFUgMntX6HATjH+o="/>
    </ext>
  </extLst>
</workbook>
</file>

<file path=xl/calcChain.xml><?xml version="1.0" encoding="utf-8"?>
<calcChain xmlns="http://schemas.openxmlformats.org/spreadsheetml/2006/main">
  <c r="AA13" i="3" l="1"/>
  <c r="AB13" i="3" s="1"/>
  <c r="AA12" i="3"/>
  <c r="AB12" i="3" s="1"/>
  <c r="AA11" i="3"/>
  <c r="AB11" i="3" s="1"/>
  <c r="AA10" i="3"/>
  <c r="AB10" i="3" s="1"/>
  <c r="AA9" i="3"/>
  <c r="AB9" i="3" s="1"/>
  <c r="AA15" i="3"/>
  <c r="AB15" i="3" s="1"/>
  <c r="AA16" i="3"/>
  <c r="AB16" i="3" s="1"/>
  <c r="AB17" i="3"/>
  <c r="AA17" i="3"/>
  <c r="AA14" i="3"/>
  <c r="AB14" i="3" s="1"/>
  <c r="AA18" i="3"/>
  <c r="AB18" i="3" s="1"/>
  <c r="AA5" i="3"/>
  <c r="AB5" i="3" s="1"/>
  <c r="AA7" i="3"/>
  <c r="AB7" i="3" s="1"/>
  <c r="AA4" i="3"/>
  <c r="AB4" i="3" s="1"/>
  <c r="AA8" i="3"/>
  <c r="AB8" i="3" s="1"/>
  <c r="AA6" i="3"/>
  <c r="AB6" i="3" s="1"/>
  <c r="AN19" i="2"/>
  <c r="AO19" i="2" s="1"/>
  <c r="AN21" i="2"/>
  <c r="AO21" i="2" s="1"/>
  <c r="AN20" i="2"/>
  <c r="AO20" i="2" s="1"/>
  <c r="AN18" i="2"/>
  <c r="AO18" i="2" s="1"/>
  <c r="AN24" i="2"/>
  <c r="AO24" i="2" s="1"/>
  <c r="AN23" i="2"/>
  <c r="AO23" i="2" s="1"/>
  <c r="AN22" i="2"/>
  <c r="AO22" i="2" s="1"/>
  <c r="K40" i="1"/>
  <c r="K39" i="1"/>
</calcChain>
</file>

<file path=xl/sharedStrings.xml><?xml version="1.0" encoding="utf-8"?>
<sst xmlns="http://schemas.openxmlformats.org/spreadsheetml/2006/main" count="271" uniqueCount="178">
  <si>
    <t xml:space="preserve">TRÉNINKY  4.6. - 9.6. 2023 Strakonice SCM DP </t>
  </si>
  <si>
    <t>Neděle</t>
  </si>
  <si>
    <t>Čtvrtek</t>
  </si>
  <si>
    <t xml:space="preserve">4.6. </t>
  </si>
  <si>
    <t>8.6.</t>
  </si>
  <si>
    <t>800R</t>
  </si>
  <si>
    <t>TEST - rozložený 10KM</t>
  </si>
  <si>
    <t>odpoledne</t>
  </si>
  <si>
    <t>dopoledne</t>
  </si>
  <si>
    <t>Ranní</t>
  </si>
  <si>
    <t>9:00-11:00</t>
  </si>
  <si>
    <t>12x100 6Kš/6Z</t>
  </si>
  <si>
    <t>i15</t>
  </si>
  <si>
    <t>5x200K</t>
  </si>
  <si>
    <t>Odpolední</t>
  </si>
  <si>
    <t>16:00-18:00</t>
  </si>
  <si>
    <t>12x100 libo 50n/50cv</t>
  </si>
  <si>
    <t>1500K</t>
  </si>
  <si>
    <t>Suchá</t>
  </si>
  <si>
    <t>11:00-12:00</t>
  </si>
  <si>
    <t>16x50</t>
  </si>
  <si>
    <t>1'</t>
  </si>
  <si>
    <t>3x500K</t>
  </si>
  <si>
    <t>Výklus dle počasí</t>
  </si>
  <si>
    <t>200vyplav</t>
  </si>
  <si>
    <t>15x100K</t>
  </si>
  <si>
    <t>Snídaně</t>
  </si>
  <si>
    <t>Oběd</t>
  </si>
  <si>
    <t>Kompenzačky</t>
  </si>
  <si>
    <t>5x100K finiš</t>
  </si>
  <si>
    <t>Večeře</t>
  </si>
  <si>
    <t>500 vyplav</t>
  </si>
  <si>
    <t>Pondělí</t>
  </si>
  <si>
    <t>Pátek</t>
  </si>
  <si>
    <t>5.6.</t>
  </si>
  <si>
    <t>9.6.</t>
  </si>
  <si>
    <t>4x400K plt/pac-paže</t>
  </si>
  <si>
    <t>i20''</t>
  </si>
  <si>
    <t>900K hypox každá 3. výběr nohy</t>
  </si>
  <si>
    <t>5x300PZ bez K 50n/50s</t>
  </si>
  <si>
    <t>10x100K</t>
  </si>
  <si>
    <t>1'30"</t>
  </si>
  <si>
    <t>9x200K ve 3 snížení intervalu</t>
  </si>
  <si>
    <t>3'/2'50''/2'40''</t>
  </si>
  <si>
    <t>300v</t>
  </si>
  <si>
    <t>8x100 PZ/nohy libo, plt</t>
  </si>
  <si>
    <t>i15''</t>
  </si>
  <si>
    <t>10x200K š</t>
  </si>
  <si>
    <t>2'45"</t>
  </si>
  <si>
    <t>200vyplv</t>
  </si>
  <si>
    <t>stíhací kraulová štafeta 1,5Km</t>
  </si>
  <si>
    <t>1'20"</t>
  </si>
  <si>
    <t>1'40"</t>
  </si>
  <si>
    <t>300vyplav</t>
  </si>
  <si>
    <t>Úterý</t>
  </si>
  <si>
    <t>6.6.</t>
  </si>
  <si>
    <t>1000R</t>
  </si>
  <si>
    <t>3x300 n/cv/r</t>
  </si>
  <si>
    <t>i20"</t>
  </si>
  <si>
    <t>1000Pz po 25</t>
  </si>
  <si>
    <t xml:space="preserve"> </t>
  </si>
  <si>
    <t>100n - 500K/volba pl.</t>
  </si>
  <si>
    <t>300cv</t>
  </si>
  <si>
    <t>16x50K</t>
  </si>
  <si>
    <t>50"</t>
  </si>
  <si>
    <t>100v</t>
  </si>
  <si>
    <t>1000Kš</t>
  </si>
  <si>
    <t>300 vyplav</t>
  </si>
  <si>
    <t>16x50K/Z</t>
  </si>
  <si>
    <t>Celkem KM:</t>
  </si>
  <si>
    <t>Středa</t>
  </si>
  <si>
    <t>7.6.</t>
  </si>
  <si>
    <t>Hodinové vyplavání - 3KM</t>
  </si>
  <si>
    <t>vždy mezi 1´</t>
  </si>
  <si>
    <t xml:space="preserve">i30 </t>
  </si>
  <si>
    <t>i15"</t>
  </si>
  <si>
    <t>5x100K</t>
  </si>
  <si>
    <t>i30"</t>
  </si>
  <si>
    <t xml:space="preserve">i20" </t>
  </si>
  <si>
    <t>mezi 1'</t>
  </si>
  <si>
    <t>Nezávodící v Tovačově</t>
  </si>
  <si>
    <t>Závodící v Tovačově</t>
  </si>
  <si>
    <t>TEST - rozložený 5KM</t>
  </si>
  <si>
    <t>200 vyplav</t>
  </si>
  <si>
    <t>15x100K (5-1'20"/5-1'30"/5-1'20")</t>
  </si>
  <si>
    <t>15x100K (5-1'30"/5-1'20"/5-1'15")</t>
  </si>
  <si>
    <t>1'15"</t>
  </si>
  <si>
    <t>15x100K pac,plt</t>
  </si>
  <si>
    <t>3x500 1.KM/2.KZ/3.KP plt</t>
  </si>
  <si>
    <t>1500K 25o-75l/50o-50l/75o-25l100o/100l</t>
  </si>
  <si>
    <t>10x100Pz</t>
  </si>
  <si>
    <t>10x100K hypox</t>
  </si>
  <si>
    <t>600R</t>
  </si>
  <si>
    <t xml:space="preserve"> 12x50 PZ (M-PL, Z, P2PN2MN,K na každý nádech)</t>
  </si>
  <si>
    <t>na 5tého</t>
  </si>
  <si>
    <t>900 ploutve (100N+200T.C bez P)</t>
  </si>
  <si>
    <t xml:space="preserve"> 20x50 ve dvojicích (10x min záběrů, 10x min nádechů)</t>
  </si>
  <si>
    <t>900 (200N + 100T.C. P)</t>
  </si>
  <si>
    <t>12x100- K/Z tepovka 115-125 (20)</t>
  </si>
  <si>
    <t>i10”</t>
  </si>
  <si>
    <t>600K Hypox 5,7,9</t>
  </si>
  <si>
    <t>3x(12x100)</t>
  </si>
  <si>
    <r>
      <t>1. 10xK</t>
    </r>
    <r>
      <rPr>
        <sz val="18"/>
        <color theme="1"/>
        <rFont val="Calibri"/>
        <family val="2"/>
        <charset val="238"/>
      </rPr>
      <t>+2xlibo volněji</t>
    </r>
  </si>
  <si>
    <r>
      <t xml:space="preserve">3. 5xKr,5xK, </t>
    </r>
    <r>
      <rPr>
        <sz val="18"/>
        <color theme="1"/>
        <rFont val="Calibri"/>
        <family val="2"/>
        <charset val="238"/>
      </rPr>
      <t>2x libo volně</t>
    </r>
  </si>
  <si>
    <r>
      <t xml:space="preserve">2. </t>
    </r>
    <r>
      <rPr>
        <b/>
        <sz val="18"/>
        <color theme="1"/>
        <rFont val="Calibri"/>
        <family val="2"/>
        <charset val="238"/>
      </rPr>
      <t>10x50Kn+50K</t>
    </r>
    <r>
      <rPr>
        <sz val="18"/>
        <color theme="1"/>
        <rFont val="Calibri"/>
        <family val="2"/>
        <charset val="238"/>
      </rPr>
      <t xml:space="preserve">, 2x libo volně </t>
    </r>
  </si>
  <si>
    <t>400cv</t>
  </si>
  <si>
    <t>400 vyplav</t>
  </si>
  <si>
    <t>Test 10KM</t>
  </si>
  <si>
    <t>Test 5KM</t>
  </si>
  <si>
    <t>12x50Pz bez K n/cv</t>
  </si>
  <si>
    <t>12x100K 6xš/6xhypox</t>
  </si>
  <si>
    <t>500vyplav</t>
  </si>
  <si>
    <t>Pavlíček Filip</t>
  </si>
  <si>
    <t>Kopáčová Marie</t>
  </si>
  <si>
    <t>Netrefová Lucie</t>
  </si>
  <si>
    <t>Procházka Matyáš</t>
  </si>
  <si>
    <t>PRŮMĚR</t>
  </si>
  <si>
    <t>CELKEM</t>
  </si>
  <si>
    <t>5</t>
  </si>
  <si>
    <t>4</t>
  </si>
  <si>
    <t>3</t>
  </si>
  <si>
    <t>2</t>
  </si>
  <si>
    <t>1</t>
  </si>
  <si>
    <t>1500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</si>
  <si>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</si>
  <si>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</si>
  <si>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</si>
  <si>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</si>
  <si>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</si>
  <si>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</si>
  <si>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</si>
  <si>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</si>
  <si>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</si>
  <si>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</si>
  <si>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Jméno</t>
  </si>
  <si>
    <t>5X100</t>
  </si>
  <si>
    <t>5X200</t>
  </si>
  <si>
    <t>3X500</t>
  </si>
  <si>
    <t>15X100</t>
  </si>
  <si>
    <t>Chocholatý Tomáš</t>
  </si>
  <si>
    <t>Matoušek Marek</t>
  </si>
  <si>
    <t>Štěrba Vojko</t>
  </si>
  <si>
    <t>Borovka Denis</t>
  </si>
  <si>
    <t>500/1</t>
  </si>
  <si>
    <t>500/2</t>
  </si>
  <si>
    <t>500/3</t>
  </si>
  <si>
    <t>100/1</t>
  </si>
  <si>
    <t>100/2</t>
  </si>
  <si>
    <t>100/3</t>
  </si>
  <si>
    <t>100/4</t>
  </si>
  <si>
    <t>100/5</t>
  </si>
  <si>
    <t>100/6</t>
  </si>
  <si>
    <t>100/7</t>
  </si>
  <si>
    <t>100/8</t>
  </si>
  <si>
    <t>100/9</t>
  </si>
  <si>
    <t>100/10</t>
  </si>
  <si>
    <t>100/11</t>
  </si>
  <si>
    <t>100/12</t>
  </si>
  <si>
    <t>100/13</t>
  </si>
  <si>
    <t>100/14</t>
  </si>
  <si>
    <t>100/15</t>
  </si>
  <si>
    <t>5Km</t>
  </si>
  <si>
    <t>průměr</t>
  </si>
  <si>
    <t>Čtverák Jakub</t>
  </si>
  <si>
    <t>Mach Daniel</t>
  </si>
  <si>
    <t>Šimsa Radek</t>
  </si>
  <si>
    <t>Švárová Nela</t>
  </si>
  <si>
    <t>Verner David</t>
  </si>
  <si>
    <t>Kalivodová Nikita</t>
  </si>
  <si>
    <t>Myšková Eliška</t>
  </si>
  <si>
    <t>Seidlová Miriam</t>
  </si>
  <si>
    <t>Pumannová Anna</t>
  </si>
  <si>
    <t>Krásný Jakub</t>
  </si>
  <si>
    <t>Jakub Novák</t>
  </si>
  <si>
    <t>Elen Pinterová</t>
  </si>
  <si>
    <t>Nela Fabíková</t>
  </si>
  <si>
    <t>Jakub Bojceňuk</t>
  </si>
  <si>
    <t>Marek Halva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</si>
</sst>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:ss.0"/>
    <numFmt numFmtId="165" formatCode="m:ss.0"/>
  </numFmts>
  <fonts count="24" x14ac:knownFonts="1">
    <font>
      <sz val="11"/>
      <color theme="1"/>
      <name val="Calibri"/>
      <scheme val="minor"/>
    </font>
    <font>
      <b/>
      <sz val="18"/>
      <color theme="1"/>
      <name val="Calibri"/>
    </font>
    <font>
      <sz val="11"/>
      <name val="Calibri"/>
    </font>
    <font>
      <sz val="18"/>
      <color theme="1"/>
      <name val="Calibri"/>
    </font>
    <font>
      <sz val="11"/>
      <color theme="1"/>
      <name val="Calibri"/>
    </font>
    <font>
      <sz val="18"/>
      <color rgb="FF000000"/>
      <name val="Calibri"/>
    </font>
    <font>
      <b/>
      <u/>
      <sz val="18"/>
      <color theme="1"/>
      <name val="Calibri"/>
    </font>
    <font>
      <b/>
      <sz val="18"/>
      <color theme="1"/>
      <name val="Calibri"/>
      <family val="2"/>
      <charset val="238"/>
    </font>
    <font>
      <sz val="18"/>
      <color theme="1"/>
      <name val="Calibri"/>
      <family val="2"/>
      <charset val="238"/>
    </font>
    <font>
      <sz val="11"/>
      <color rgb="FF050505"/>
      <name val="Segoe UI Historic"/>
      <family val="2"/>
    </font>
    <font>
      <sz val="18"/>
      <color rgb="FF000000"/>
      <name val="Calibri"/>
      <family val="2"/>
      <charset val="238"/>
    </font>
    <font>
      <sz val="18"/>
      <name val="Calibri"/>
      <family val="2"/>
      <charset val="238"/>
    </font>
    <font>
      <b/>
      <sz val="8"/>
      <color rgb="FF000000"/>
      <name val="Arial"/>
      <family val="2"/>
    </font>
    <font>
      <sz val="12"/>
      <color indexed="8"/>
      <name val="Calibri"/>
      <family val="2"/>
      <charset val="238"/>
      <scheme val="major"/>
    </font>
    <font>
      <sz val="12"/>
      <color theme="1"/>
      <name val="Calibri"/>
      <family val="2"/>
      <charset val="238"/>
      <scheme val="major"/>
    </font>
    <font>
      <b/>
      <sz val="12"/>
      <color indexed="8"/>
      <name val="Calibri"/>
      <family val="2"/>
      <charset val="238"/>
      <scheme val="major"/>
    </font>
    <font>
      <b/>
      <sz val="12"/>
      <color rgb="FF000000"/>
      <name val="Calibri"/>
      <family val="2"/>
      <charset val="238"/>
      <scheme val="major"/>
    </font>
    <font>
      <sz val="12"/>
      <color rgb="FF000000"/>
      <name val="Calibri"/>
      <family val="2"/>
      <charset val="238"/>
      <scheme val="major"/>
    </font>
    <font>
      <b/>
      <sz val="12"/>
      <color theme="1"/>
      <name val="Calibri"/>
      <family val="2"/>
      <charset val="238"/>
      <scheme val="major"/>
    </font>
    <font>
      <b/>
      <sz val="12"/>
      <color indexed="8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EC0B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1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2" borderId="13" xfId="0" applyFont="1" applyFill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/>
    <xf numFmtId="20" fontId="1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0" fontId="1" fillId="0" borderId="12" xfId="0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1" fillId="0" borderId="15" xfId="0" applyFont="1" applyBorder="1" applyAlignment="1">
      <alignment horizontal="right"/>
    </xf>
    <xf numFmtId="0" fontId="3" fillId="0" borderId="18" xfId="0" applyFont="1" applyBorder="1"/>
    <xf numFmtId="0" fontId="1" fillId="0" borderId="17" xfId="0" applyFont="1" applyBorder="1" applyAlignment="1">
      <alignment horizontal="right"/>
    </xf>
    <xf numFmtId="14" fontId="3" fillId="0" borderId="8" xfId="0" applyNumberFormat="1" applyFont="1" applyBorder="1"/>
    <xf numFmtId="0" fontId="1" fillId="0" borderId="10" xfId="0" applyFont="1" applyBorder="1"/>
    <xf numFmtId="0" fontId="5" fillId="0" borderId="9" xfId="0" applyFont="1" applyBorder="1"/>
    <xf numFmtId="0" fontId="3" fillId="0" borderId="8" xfId="0" applyFont="1" applyBorder="1" applyAlignment="1">
      <alignment vertical="center" wrapText="1"/>
    </xf>
    <xf numFmtId="0" fontId="1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19" xfId="0" applyFont="1" applyBorder="1"/>
    <xf numFmtId="0" fontId="3" fillId="0" borderId="3" xfId="0" applyFont="1" applyBorder="1"/>
    <xf numFmtId="16" fontId="3" fillId="0" borderId="8" xfId="0" applyNumberFormat="1" applyFont="1" applyBorder="1"/>
    <xf numFmtId="0" fontId="3" fillId="0" borderId="20" xfId="0" applyFont="1" applyBorder="1"/>
    <xf numFmtId="0" fontId="3" fillId="0" borderId="0" xfId="0" applyFont="1"/>
    <xf numFmtId="0" fontId="1" fillId="0" borderId="20" xfId="0" applyFont="1" applyBorder="1"/>
    <xf numFmtId="0" fontId="1" fillId="0" borderId="9" xfId="0" applyFont="1" applyBorder="1"/>
    <xf numFmtId="0" fontId="3" fillId="0" borderId="9" xfId="0" applyFont="1" applyBorder="1" applyAlignment="1">
      <alignment horizontal="right"/>
    </xf>
    <xf numFmtId="0" fontId="1" fillId="0" borderId="12" xfId="0" applyFont="1" applyBorder="1"/>
    <xf numFmtId="0" fontId="1" fillId="0" borderId="8" xfId="0" applyFont="1" applyBorder="1"/>
    <xf numFmtId="0" fontId="3" fillId="0" borderId="21" xfId="0" applyFont="1" applyBorder="1"/>
    <xf numFmtId="0" fontId="3" fillId="0" borderId="22" xfId="0" applyFont="1" applyBorder="1"/>
    <xf numFmtId="0" fontId="4" fillId="0" borderId="9" xfId="0" applyFont="1" applyBorder="1"/>
    <xf numFmtId="0" fontId="1" fillId="0" borderId="5" xfId="0" applyFont="1" applyBorder="1" applyAlignment="1">
      <alignment horizontal="right"/>
    </xf>
    <xf numFmtId="0" fontId="6" fillId="0" borderId="9" xfId="0" applyFont="1" applyBorder="1"/>
    <xf numFmtId="0" fontId="7" fillId="0" borderId="10" xfId="0" applyFont="1" applyBorder="1"/>
    <xf numFmtId="0" fontId="3" fillId="0" borderId="13" xfId="0" applyFont="1" applyBorder="1"/>
    <xf numFmtId="0" fontId="3" fillId="3" borderId="4" xfId="0" applyFont="1" applyFill="1" applyBorder="1"/>
    <xf numFmtId="0" fontId="7" fillId="3" borderId="5" xfId="0" applyFont="1" applyFill="1" applyBorder="1"/>
    <xf numFmtId="0" fontId="3" fillId="3" borderId="7" xfId="0" applyFont="1" applyFill="1" applyBorder="1"/>
    <xf numFmtId="0" fontId="3" fillId="3" borderId="1" xfId="0" applyFont="1" applyFill="1" applyBorder="1"/>
    <xf numFmtId="0" fontId="4" fillId="3" borderId="7" xfId="0" applyFont="1" applyFill="1" applyBorder="1"/>
    <xf numFmtId="0" fontId="3" fillId="3" borderId="6" xfId="0" applyFont="1" applyFill="1" applyBorder="1"/>
    <xf numFmtId="0" fontId="3" fillId="3" borderId="9" xfId="0" applyFont="1" applyFill="1" applyBorder="1"/>
    <xf numFmtId="0" fontId="3" fillId="3" borderId="10" xfId="0" applyFont="1" applyFill="1" applyBorder="1"/>
    <xf numFmtId="0" fontId="8" fillId="2" borderId="13" xfId="0" applyFont="1" applyFill="1" applyBorder="1"/>
    <xf numFmtId="0" fontId="8" fillId="0" borderId="11" xfId="0" applyFont="1" applyBorder="1"/>
    <xf numFmtId="0" fontId="7" fillId="0" borderId="9" xfId="0" applyFont="1" applyBorder="1"/>
    <xf numFmtId="0" fontId="8" fillId="0" borderId="20" xfId="0" applyFont="1" applyBorder="1"/>
    <xf numFmtId="0" fontId="7" fillId="0" borderId="11" xfId="0" applyFont="1" applyBorder="1"/>
    <xf numFmtId="0" fontId="3" fillId="0" borderId="23" xfId="0" applyFont="1" applyBorder="1"/>
    <xf numFmtId="0" fontId="9" fillId="0" borderId="0" xfId="0" applyFont="1"/>
    <xf numFmtId="0" fontId="8" fillId="0" borderId="10" xfId="0" applyFont="1" applyBorder="1"/>
    <xf numFmtId="0" fontId="8" fillId="0" borderId="9" xfId="0" applyFont="1" applyBorder="1"/>
    <xf numFmtId="0" fontId="10" fillId="0" borderId="9" xfId="0" applyFont="1" applyBorder="1"/>
    <xf numFmtId="0" fontId="8" fillId="0" borderId="9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13" fillId="0" borderId="24" xfId="0" applyFont="1" applyBorder="1" applyAlignment="1">
      <alignment vertical="center"/>
    </xf>
    <xf numFmtId="0" fontId="14" fillId="0" borderId="24" xfId="0" applyFont="1" applyBorder="1" applyAlignment="1">
      <alignment vertical="top"/>
    </xf>
    <xf numFmtId="49" fontId="15" fillId="7" borderId="24" xfId="0" applyNumberFormat="1" applyFont="1" applyFill="1" applyBorder="1" applyAlignment="1">
      <alignment horizontal="center" vertical="center"/>
    </xf>
    <xf numFmtId="49" fontId="15" fillId="4" borderId="24" xfId="0" applyNumberFormat="1" applyFont="1" applyFill="1" applyBorder="1" applyAlignment="1">
      <alignment horizontal="center" vertical="center"/>
    </xf>
    <xf numFmtId="49" fontId="15" fillId="5" borderId="24" xfId="0" applyNumberFormat="1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165" fontId="14" fillId="4" borderId="24" xfId="0" applyNumberFormat="1" applyFont="1" applyFill="1" applyBorder="1" applyAlignment="1">
      <alignment horizontal="center" vertical="center"/>
    </xf>
    <xf numFmtId="165" fontId="17" fillId="4" borderId="24" xfId="0" applyNumberFormat="1" applyFont="1" applyFill="1" applyBorder="1" applyAlignment="1">
      <alignment horizontal="center" vertical="center"/>
    </xf>
    <xf numFmtId="165" fontId="14" fillId="5" borderId="24" xfId="0" applyNumberFormat="1" applyFont="1" applyFill="1" applyBorder="1" applyAlignment="1">
      <alignment horizontal="center" vertical="center"/>
    </xf>
    <xf numFmtId="165" fontId="17" fillId="5" borderId="24" xfId="0" applyNumberFormat="1" applyFont="1" applyFill="1" applyBorder="1" applyAlignment="1">
      <alignment horizontal="center" vertical="center"/>
    </xf>
    <xf numFmtId="49" fontId="15" fillId="9" borderId="24" xfId="0" applyNumberFormat="1" applyFont="1" applyFill="1" applyBorder="1" applyAlignment="1">
      <alignment horizontal="center" vertical="center"/>
    </xf>
    <xf numFmtId="165" fontId="14" fillId="9" borderId="24" xfId="0" applyNumberFormat="1" applyFont="1" applyFill="1" applyBorder="1" applyAlignment="1">
      <alignment horizontal="center" vertical="center"/>
    </xf>
    <xf numFmtId="165" fontId="17" fillId="9" borderId="24" xfId="0" applyNumberFormat="1" applyFont="1" applyFill="1" applyBorder="1" applyAlignment="1">
      <alignment horizontal="center" vertical="center"/>
    </xf>
    <xf numFmtId="49" fontId="15" fillId="10" borderId="24" xfId="0" applyNumberFormat="1" applyFont="1" applyFill="1" applyBorder="1" applyAlignment="1">
      <alignment horizontal="center" vertical="center"/>
    </xf>
    <xf numFmtId="165" fontId="14" fillId="10" borderId="24" xfId="0" applyNumberFormat="1" applyFont="1" applyFill="1" applyBorder="1" applyAlignment="1">
      <alignment horizontal="center" vertical="center"/>
    </xf>
    <xf numFmtId="165" fontId="17" fillId="10" borderId="24" xfId="0" applyNumberFormat="1" applyFont="1" applyFill="1" applyBorder="1" applyAlignment="1">
      <alignment horizontal="center" vertical="center"/>
    </xf>
    <xf numFmtId="49" fontId="15" fillId="8" borderId="24" xfId="0" applyNumberFormat="1" applyFont="1" applyFill="1" applyBorder="1" applyAlignment="1">
      <alignment horizontal="center" vertical="center"/>
    </xf>
    <xf numFmtId="47" fontId="14" fillId="8" borderId="24" xfId="0" applyNumberFormat="1" applyFont="1" applyFill="1" applyBorder="1" applyAlignment="1">
      <alignment horizontal="center" vertical="center"/>
    </xf>
    <xf numFmtId="47" fontId="17" fillId="8" borderId="24" xfId="0" applyNumberFormat="1" applyFont="1" applyFill="1" applyBorder="1" applyAlignment="1">
      <alignment horizontal="center" vertical="center"/>
    </xf>
    <xf numFmtId="0" fontId="15" fillId="8" borderId="24" xfId="0" applyFont="1" applyFill="1" applyBorder="1" applyAlignment="1">
      <alignment horizontal="center" vertical="center"/>
    </xf>
    <xf numFmtId="164" fontId="15" fillId="0" borderId="24" xfId="0" applyNumberFormat="1" applyFont="1" applyBorder="1" applyAlignment="1">
      <alignment horizontal="center" vertical="center"/>
    </xf>
    <xf numFmtId="164" fontId="18" fillId="0" borderId="24" xfId="0" applyNumberFormat="1" applyFont="1" applyBorder="1" applyAlignment="1">
      <alignment horizontal="center" vertical="center"/>
    </xf>
    <xf numFmtId="165" fontId="15" fillId="0" borderId="24" xfId="0" applyNumberFormat="1" applyFont="1" applyBorder="1" applyAlignment="1">
      <alignment horizontal="center" vertical="center"/>
    </xf>
    <xf numFmtId="165" fontId="18" fillId="0" borderId="24" xfId="0" applyNumberFormat="1" applyFont="1" applyBorder="1" applyAlignment="1">
      <alignment horizontal="center" vertical="center"/>
    </xf>
    <xf numFmtId="0" fontId="12" fillId="11" borderId="27" xfId="0" applyFont="1" applyFill="1" applyBorder="1" applyAlignment="1">
      <alignment horizontal="center" vertical="center" wrapText="1"/>
    </xf>
    <xf numFmtId="164" fontId="22" fillId="0" borderId="24" xfId="0" applyNumberFormat="1" applyFont="1" applyBorder="1" applyAlignment="1">
      <alignment horizontal="center" vertical="center"/>
    </xf>
    <xf numFmtId="165" fontId="22" fillId="0" borderId="24" xfId="0" applyNumberFormat="1" applyFont="1" applyBorder="1" applyAlignment="1">
      <alignment horizontal="center" vertical="center"/>
    </xf>
    <xf numFmtId="0" fontId="12" fillId="11" borderId="25" xfId="0" applyFont="1" applyFill="1" applyBorder="1" applyAlignment="1">
      <alignment horizontal="left" vertical="center" wrapText="1"/>
    </xf>
    <xf numFmtId="0" fontId="12" fillId="6" borderId="25" xfId="0" applyFont="1" applyFill="1" applyBorder="1" applyAlignment="1">
      <alignment horizontal="center" vertical="center" wrapText="1"/>
    </xf>
    <xf numFmtId="47" fontId="21" fillId="6" borderId="24" xfId="0" applyNumberFormat="1" applyFont="1" applyFill="1" applyBorder="1" applyAlignment="1">
      <alignment horizontal="center" vertical="center" wrapText="1"/>
    </xf>
    <xf numFmtId="47" fontId="23" fillId="6" borderId="24" xfId="0" applyNumberFormat="1" applyFont="1" applyFill="1" applyBorder="1" applyAlignment="1">
      <alignment horizontal="center" vertical="center"/>
    </xf>
    <xf numFmtId="0" fontId="12" fillId="12" borderId="25" xfId="0" applyFont="1" applyFill="1" applyBorder="1" applyAlignment="1">
      <alignment horizontal="center" vertical="center" wrapText="1"/>
    </xf>
    <xf numFmtId="165" fontId="21" fillId="12" borderId="24" xfId="0" applyNumberFormat="1" applyFont="1" applyFill="1" applyBorder="1" applyAlignment="1">
      <alignment horizontal="center" vertical="center" wrapText="1"/>
    </xf>
    <xf numFmtId="165" fontId="23" fillId="12" borderId="24" xfId="0" applyNumberFormat="1" applyFont="1" applyFill="1" applyBorder="1" applyAlignment="1">
      <alignment horizontal="center" vertical="center"/>
    </xf>
    <xf numFmtId="0" fontId="12" fillId="13" borderId="25" xfId="0" applyFont="1" applyFill="1" applyBorder="1" applyAlignment="1">
      <alignment horizontal="center" vertical="center" wrapText="1"/>
    </xf>
    <xf numFmtId="165" fontId="21" fillId="13" borderId="24" xfId="0" applyNumberFormat="1" applyFont="1" applyFill="1" applyBorder="1" applyAlignment="1">
      <alignment horizontal="center" vertical="center" wrapText="1"/>
    </xf>
    <xf numFmtId="165" fontId="23" fillId="13" borderId="24" xfId="0" applyNumberFormat="1" applyFont="1" applyFill="1" applyBorder="1" applyAlignment="1">
      <alignment horizontal="center" vertical="center"/>
    </xf>
    <xf numFmtId="0" fontId="12" fillId="8" borderId="25" xfId="0" applyFont="1" applyFill="1" applyBorder="1" applyAlignment="1">
      <alignment horizontal="center" vertical="center" wrapText="1"/>
    </xf>
    <xf numFmtId="0" fontId="12" fillId="8" borderId="26" xfId="0" applyFont="1" applyFill="1" applyBorder="1" applyAlignment="1">
      <alignment horizontal="center" vertical="center" wrapText="1"/>
    </xf>
    <xf numFmtId="165" fontId="21" fillId="8" borderId="24" xfId="0" applyNumberFormat="1" applyFont="1" applyFill="1" applyBorder="1" applyAlignment="1">
      <alignment horizontal="center" vertical="center" wrapText="1"/>
    </xf>
    <xf numFmtId="165" fontId="23" fillId="8" borderId="24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wrapText="1"/>
    </xf>
    <xf numFmtId="0" fontId="2" fillId="0" borderId="8" xfId="0" applyFont="1" applyBorder="1"/>
    <xf numFmtId="0" fontId="2" fillId="0" borderId="14" xfId="0" applyFont="1" applyBorder="1"/>
    <xf numFmtId="0" fontId="7" fillId="0" borderId="9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0" borderId="8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wrapText="1"/>
    </xf>
    <xf numFmtId="0" fontId="8" fillId="0" borderId="9" xfId="0" applyFont="1" applyBorder="1" applyAlignment="1">
      <alignment horizontal="left" wrapText="1"/>
    </xf>
    <xf numFmtId="0" fontId="15" fillId="9" borderId="24" xfId="0" applyFont="1" applyFill="1" applyBorder="1" applyAlignment="1">
      <alignment horizontal="center" vertical="center"/>
    </xf>
    <xf numFmtId="0" fontId="15" fillId="4" borderId="24" xfId="0" applyFont="1" applyFill="1" applyBorder="1" applyAlignment="1">
      <alignment horizontal="center" vertical="center"/>
    </xf>
    <xf numFmtId="0" fontId="15" fillId="10" borderId="24" xfId="0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horizontal="center" vertical="center"/>
    </xf>
    <xf numFmtId="0" fontId="16" fillId="3" borderId="24" xfId="0" applyFont="1" applyFill="1" applyBorder="1" applyAlignment="1">
      <alignment wrapText="1"/>
    </xf>
    <xf numFmtId="49" fontId="15" fillId="3" borderId="24" xfId="0" applyNumberFormat="1" applyFont="1" applyFill="1" applyBorder="1" applyAlignment="1">
      <alignment horizontal="left" vertical="center"/>
    </xf>
    <xf numFmtId="0" fontId="20" fillId="3" borderId="24" xfId="0" applyFont="1" applyFill="1" applyBorder="1" applyAlignment="1">
      <alignment horizontal="left" vertical="center"/>
    </xf>
    <xf numFmtId="49" fontId="19" fillId="3" borderId="24" xfId="0" applyNumberFormat="1" applyFont="1" applyFill="1" applyBorder="1" applyAlignment="1">
      <alignment horizontal="left" vertical="top"/>
    </xf>
    <xf numFmtId="49" fontId="19" fillId="3" borderId="24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1000"/>
  <sheetViews>
    <sheetView zoomScale="55" zoomScaleNormal="55" workbookViewId="0">
      <selection activeCell="O9" sqref="O9"/>
    </sheetView>
  </sheetViews>
  <sheetFormatPr defaultColWidth="14.42578125" defaultRowHeight="15" customHeight="1" x14ac:dyDescent="0.25"/>
  <cols>
    <col min="1" max="1" width="17.7109375" customWidth="1"/>
    <col min="2" max="2" width="43.7109375" customWidth="1"/>
    <col min="3" max="3" width="19.5703125" customWidth="1"/>
    <col min="4" max="4" width="15.85546875" customWidth="1"/>
    <col min="5" max="5" width="44.7109375" customWidth="1"/>
    <col min="6" max="6" width="13.7109375" customWidth="1"/>
    <col min="7" max="7" width="17.85546875" customWidth="1"/>
    <col min="8" max="8" width="40.7109375" customWidth="1"/>
    <col min="9" max="9" width="17.140625" customWidth="1"/>
    <col min="10" max="10" width="16.5703125" customWidth="1"/>
    <col min="11" max="11" width="41.140625" customWidth="1"/>
    <col min="12" max="12" width="22.5703125" customWidth="1"/>
  </cols>
  <sheetData>
    <row r="2" spans="1:15" ht="22.5" customHeight="1" x14ac:dyDescent="0.35">
      <c r="A2" s="114" t="s">
        <v>0</v>
      </c>
      <c r="B2" s="115"/>
      <c r="C2" s="115"/>
      <c r="D2" s="115"/>
      <c r="E2" s="115"/>
      <c r="F2" s="116"/>
      <c r="G2" s="114" t="s">
        <v>0</v>
      </c>
      <c r="H2" s="115"/>
      <c r="I2" s="115"/>
      <c r="J2" s="115"/>
      <c r="K2" s="115"/>
      <c r="L2" s="116"/>
    </row>
    <row r="3" spans="1:15" ht="22.5" customHeight="1" x14ac:dyDescent="0.35">
      <c r="A3" s="1"/>
      <c r="B3" s="2"/>
      <c r="C3" s="3"/>
      <c r="D3" s="1" t="s">
        <v>1</v>
      </c>
      <c r="E3" s="2"/>
      <c r="F3" s="3"/>
      <c r="G3" s="49" t="s">
        <v>2</v>
      </c>
      <c r="H3" s="50" t="s">
        <v>80</v>
      </c>
      <c r="I3" s="51"/>
      <c r="J3" s="52" t="s">
        <v>2</v>
      </c>
      <c r="K3" s="53"/>
      <c r="L3" s="54"/>
    </row>
    <row r="4" spans="1:15" ht="22.5" customHeight="1" x14ac:dyDescent="0.35">
      <c r="A4" s="5"/>
      <c r="B4" s="6"/>
      <c r="C4" s="7"/>
      <c r="D4" s="5" t="s">
        <v>3</v>
      </c>
      <c r="E4" s="6"/>
      <c r="F4" s="7"/>
      <c r="G4" s="5" t="s">
        <v>4</v>
      </c>
      <c r="H4" s="10" t="s">
        <v>6</v>
      </c>
      <c r="I4" s="7"/>
      <c r="J4" s="9" t="s">
        <v>4</v>
      </c>
      <c r="K4" s="48"/>
      <c r="L4" s="7"/>
    </row>
    <row r="5" spans="1:15" ht="22.5" customHeight="1" x14ac:dyDescent="0.35">
      <c r="A5" s="5"/>
      <c r="B5" s="6"/>
      <c r="C5" s="7"/>
      <c r="D5" s="5" t="s">
        <v>7</v>
      </c>
      <c r="E5" s="6" t="s">
        <v>5</v>
      </c>
      <c r="F5" s="7"/>
      <c r="G5" s="5" t="s">
        <v>8</v>
      </c>
      <c r="H5" s="58" t="s">
        <v>5</v>
      </c>
      <c r="I5" s="7"/>
      <c r="J5" s="9" t="s">
        <v>7</v>
      </c>
      <c r="K5" s="58" t="s">
        <v>92</v>
      </c>
      <c r="L5" s="7"/>
    </row>
    <row r="6" spans="1:15" ht="22.5" customHeight="1" x14ac:dyDescent="0.35">
      <c r="A6" s="11" t="s">
        <v>9</v>
      </c>
      <c r="B6" s="12" t="s">
        <v>10</v>
      </c>
      <c r="C6" s="7"/>
      <c r="D6" s="5"/>
      <c r="E6" s="6" t="s">
        <v>11</v>
      </c>
      <c r="F6" s="7" t="s">
        <v>12</v>
      </c>
      <c r="G6" s="5"/>
      <c r="H6" s="13" t="s">
        <v>13</v>
      </c>
      <c r="I6" s="7" t="s">
        <v>78</v>
      </c>
      <c r="J6" s="9"/>
      <c r="K6" s="120" t="s">
        <v>93</v>
      </c>
      <c r="L6" s="64" t="s">
        <v>94</v>
      </c>
    </row>
    <row r="7" spans="1:15" ht="22.5" customHeight="1" x14ac:dyDescent="0.35">
      <c r="A7" s="11" t="s">
        <v>14</v>
      </c>
      <c r="B7" s="14" t="s">
        <v>15</v>
      </c>
      <c r="C7" s="7"/>
      <c r="D7" s="5"/>
      <c r="E7" s="6" t="s">
        <v>16</v>
      </c>
      <c r="F7" s="7" t="s">
        <v>12</v>
      </c>
      <c r="G7" s="5"/>
      <c r="H7" s="13" t="s">
        <v>17</v>
      </c>
      <c r="I7" s="47" t="s">
        <v>79</v>
      </c>
      <c r="J7" s="9"/>
      <c r="K7" s="120"/>
      <c r="L7" s="47"/>
    </row>
    <row r="8" spans="1:15" ht="22.5" customHeight="1" x14ac:dyDescent="0.35">
      <c r="A8" s="11" t="s">
        <v>18</v>
      </c>
      <c r="B8" s="12" t="s">
        <v>19</v>
      </c>
      <c r="C8" s="7"/>
      <c r="D8" s="5"/>
      <c r="E8" s="6" t="s">
        <v>20</v>
      </c>
      <c r="F8" s="7" t="s">
        <v>21</v>
      </c>
      <c r="G8" s="5"/>
      <c r="H8" s="13" t="s">
        <v>22</v>
      </c>
      <c r="I8" s="7" t="s">
        <v>77</v>
      </c>
      <c r="J8" s="9"/>
      <c r="K8" s="120" t="s">
        <v>98</v>
      </c>
      <c r="L8" s="64" t="s">
        <v>99</v>
      </c>
    </row>
    <row r="9" spans="1:15" ht="22.5" customHeight="1" x14ac:dyDescent="0.35">
      <c r="A9" s="117" t="s">
        <v>23</v>
      </c>
      <c r="B9" s="12"/>
      <c r="C9" s="7"/>
      <c r="D9" s="5"/>
      <c r="E9" s="15" t="s">
        <v>24</v>
      </c>
      <c r="F9" s="7"/>
      <c r="G9" s="5"/>
      <c r="H9" s="13" t="s">
        <v>25</v>
      </c>
      <c r="I9" s="7" t="s">
        <v>75</v>
      </c>
      <c r="J9" s="16"/>
      <c r="K9" s="120"/>
      <c r="L9" s="7"/>
      <c r="O9" s="63"/>
    </row>
    <row r="10" spans="1:15" ht="22.5" customHeight="1" x14ac:dyDescent="0.35">
      <c r="A10" s="111"/>
      <c r="B10" s="12"/>
      <c r="C10" s="7"/>
      <c r="D10" s="5"/>
      <c r="E10" s="6"/>
      <c r="F10" s="7"/>
      <c r="G10" s="5"/>
      <c r="H10" s="13" t="s">
        <v>22</v>
      </c>
      <c r="I10" s="7" t="s">
        <v>77</v>
      </c>
      <c r="J10" s="9"/>
      <c r="K10" s="58" t="s">
        <v>95</v>
      </c>
      <c r="L10" s="7"/>
    </row>
    <row r="11" spans="1:15" ht="22.5" customHeight="1" x14ac:dyDescent="0.35">
      <c r="A11" s="17"/>
      <c r="B11" s="12"/>
      <c r="C11" s="7"/>
      <c r="D11" s="5"/>
      <c r="E11" s="18"/>
      <c r="F11" s="7"/>
      <c r="G11" s="5"/>
      <c r="H11" s="13" t="s">
        <v>17</v>
      </c>
      <c r="I11" s="7"/>
      <c r="J11" s="9"/>
      <c r="K11" s="120" t="s">
        <v>96</v>
      </c>
      <c r="L11" s="64" t="s">
        <v>99</v>
      </c>
    </row>
    <row r="12" spans="1:15" ht="22.5" customHeight="1" x14ac:dyDescent="0.35">
      <c r="A12" s="11" t="s">
        <v>26</v>
      </c>
      <c r="B12" s="14">
        <v>0.29166666666666669</v>
      </c>
      <c r="C12" s="7"/>
      <c r="D12" s="5"/>
      <c r="E12" s="6"/>
      <c r="F12" s="7"/>
      <c r="G12" s="5"/>
      <c r="H12" s="13" t="s">
        <v>13</v>
      </c>
      <c r="I12" s="7" t="s">
        <v>58</v>
      </c>
      <c r="J12" s="9"/>
      <c r="K12" s="120"/>
      <c r="L12" s="7"/>
    </row>
    <row r="13" spans="1:15" ht="22.5" customHeight="1" x14ac:dyDescent="0.35">
      <c r="A13" s="11" t="s">
        <v>27</v>
      </c>
      <c r="B13" s="14">
        <v>0.52083333333333337</v>
      </c>
      <c r="C13" s="7"/>
      <c r="D13" s="5"/>
      <c r="E13" s="18">
        <v>4.2</v>
      </c>
      <c r="F13" s="7"/>
      <c r="G13" s="110" t="s">
        <v>28</v>
      </c>
      <c r="H13" s="13" t="s">
        <v>29</v>
      </c>
      <c r="I13" s="7" t="s">
        <v>58</v>
      </c>
      <c r="J13" s="9"/>
      <c r="K13" s="58" t="s">
        <v>97</v>
      </c>
      <c r="L13" s="7"/>
    </row>
    <row r="14" spans="1:15" ht="22.5" customHeight="1" x14ac:dyDescent="0.35">
      <c r="A14" s="11" t="s">
        <v>30</v>
      </c>
      <c r="B14" s="14">
        <v>0.77083333333333337</v>
      </c>
      <c r="C14" s="7"/>
      <c r="D14" s="5"/>
      <c r="E14" s="6"/>
      <c r="F14" s="7"/>
      <c r="G14" s="111"/>
      <c r="H14" s="58" t="s">
        <v>83</v>
      </c>
      <c r="I14" s="7"/>
      <c r="J14" s="9"/>
      <c r="K14" s="58" t="s">
        <v>83</v>
      </c>
      <c r="L14" s="7"/>
    </row>
    <row r="15" spans="1:15" ht="22.5" customHeight="1" thickBot="1" x14ac:dyDescent="0.4">
      <c r="A15" s="19"/>
      <c r="B15" s="20"/>
      <c r="C15" s="21"/>
      <c r="D15" s="19"/>
      <c r="E15" s="22"/>
      <c r="F15" s="21"/>
      <c r="G15" s="19"/>
      <c r="H15" s="24">
        <v>11</v>
      </c>
      <c r="I15" s="21"/>
      <c r="J15" s="23"/>
      <c r="K15" s="24">
        <v>5.6</v>
      </c>
      <c r="L15" s="21"/>
    </row>
    <row r="16" spans="1:15" ht="22.5" customHeight="1" x14ac:dyDescent="0.35">
      <c r="A16" s="1" t="s">
        <v>32</v>
      </c>
      <c r="B16" s="2"/>
      <c r="C16" s="3"/>
      <c r="D16" s="1" t="s">
        <v>32</v>
      </c>
      <c r="E16" s="2"/>
      <c r="F16" s="3"/>
      <c r="G16" s="49" t="s">
        <v>2</v>
      </c>
      <c r="H16" s="50" t="s">
        <v>81</v>
      </c>
      <c r="I16" s="54"/>
      <c r="J16" s="52" t="s">
        <v>2</v>
      </c>
      <c r="K16" s="55"/>
      <c r="L16" s="56"/>
    </row>
    <row r="17" spans="1:12" ht="22.5" customHeight="1" x14ac:dyDescent="0.35">
      <c r="A17" s="25" t="s">
        <v>34</v>
      </c>
      <c r="B17" s="6"/>
      <c r="C17" s="7"/>
      <c r="D17" s="25" t="s">
        <v>34</v>
      </c>
      <c r="E17" s="6"/>
      <c r="F17" s="7"/>
      <c r="G17" s="5" t="s">
        <v>4</v>
      </c>
      <c r="H17" s="6"/>
      <c r="I17" s="7"/>
      <c r="J17" s="9" t="s">
        <v>4</v>
      </c>
      <c r="K17" s="57" t="s">
        <v>82</v>
      </c>
      <c r="L17" s="7"/>
    </row>
    <row r="18" spans="1:12" ht="22.5" customHeight="1" x14ac:dyDescent="0.35">
      <c r="A18" s="5" t="s">
        <v>8</v>
      </c>
      <c r="B18" s="6" t="s">
        <v>5</v>
      </c>
      <c r="C18" s="7"/>
      <c r="D18" s="5" t="s">
        <v>7</v>
      </c>
      <c r="E18" s="6" t="s">
        <v>5</v>
      </c>
      <c r="F18" s="7"/>
      <c r="G18" s="5" t="s">
        <v>8</v>
      </c>
      <c r="H18" s="65" t="s">
        <v>5</v>
      </c>
      <c r="I18" s="7"/>
      <c r="J18" s="9" t="s">
        <v>7</v>
      </c>
      <c r="K18" s="8" t="s">
        <v>56</v>
      </c>
      <c r="L18" s="7"/>
    </row>
    <row r="19" spans="1:12" ht="22.5" customHeight="1" x14ac:dyDescent="0.35">
      <c r="A19" s="5"/>
      <c r="B19" s="27" t="s">
        <v>36</v>
      </c>
      <c r="C19" s="7" t="s">
        <v>37</v>
      </c>
      <c r="D19" s="28"/>
      <c r="E19" s="15" t="s">
        <v>38</v>
      </c>
      <c r="F19" s="7"/>
      <c r="G19" s="5"/>
      <c r="H19" s="66" t="s">
        <v>100</v>
      </c>
      <c r="I19" s="7"/>
      <c r="J19" s="5"/>
      <c r="K19" s="13" t="s">
        <v>17</v>
      </c>
      <c r="L19" s="7" t="s">
        <v>73</v>
      </c>
    </row>
    <row r="20" spans="1:12" ht="22.5" customHeight="1" x14ac:dyDescent="0.35">
      <c r="A20" s="5"/>
      <c r="B20" s="27" t="s">
        <v>39</v>
      </c>
      <c r="C20" s="7" t="s">
        <v>37</v>
      </c>
      <c r="D20" s="28"/>
      <c r="E20" s="29" t="s">
        <v>40</v>
      </c>
      <c r="F20" s="30" t="s">
        <v>41</v>
      </c>
      <c r="G20" s="5"/>
      <c r="H20" s="67" t="s">
        <v>101</v>
      </c>
      <c r="I20" s="7"/>
      <c r="J20" s="5"/>
      <c r="K20" s="13" t="s">
        <v>22</v>
      </c>
      <c r="L20" s="7" t="s">
        <v>74</v>
      </c>
    </row>
    <row r="21" spans="1:12" ht="22.5" customHeight="1" x14ac:dyDescent="0.35">
      <c r="A21" s="5"/>
      <c r="B21" s="27" t="s">
        <v>42</v>
      </c>
      <c r="C21" s="7" t="s">
        <v>43</v>
      </c>
      <c r="D21" s="28"/>
      <c r="E21" s="15" t="s">
        <v>44</v>
      </c>
      <c r="F21" s="7"/>
      <c r="G21" s="5"/>
      <c r="H21" s="68" t="s">
        <v>102</v>
      </c>
      <c r="I21" s="64" t="s">
        <v>41</v>
      </c>
      <c r="J21" s="5"/>
      <c r="K21" s="13" t="s">
        <v>25</v>
      </c>
      <c r="L21" s="7" t="s">
        <v>75</v>
      </c>
    </row>
    <row r="22" spans="1:12" ht="22.5" customHeight="1" x14ac:dyDescent="0.35">
      <c r="A22" s="5"/>
      <c r="B22" s="27" t="s">
        <v>45</v>
      </c>
      <c r="C22" s="7" t="s">
        <v>46</v>
      </c>
      <c r="D22" s="28"/>
      <c r="E22" s="29" t="s">
        <v>47</v>
      </c>
      <c r="F22" s="7" t="s">
        <v>48</v>
      </c>
      <c r="G22" s="5"/>
      <c r="H22" s="65" t="s">
        <v>104</v>
      </c>
      <c r="I22" s="64" t="s">
        <v>52</v>
      </c>
      <c r="J22" s="5"/>
      <c r="K22" s="13" t="s">
        <v>76</v>
      </c>
      <c r="L22" s="7" t="s">
        <v>58</v>
      </c>
    </row>
    <row r="23" spans="1:12" ht="22.5" customHeight="1" x14ac:dyDescent="0.35">
      <c r="A23" s="5"/>
      <c r="B23" s="6" t="s">
        <v>49</v>
      </c>
      <c r="C23" s="7"/>
      <c r="D23" s="28"/>
      <c r="E23" s="15" t="s">
        <v>44</v>
      </c>
      <c r="F23" s="7"/>
      <c r="G23" s="5"/>
      <c r="H23" s="68" t="s">
        <v>103</v>
      </c>
      <c r="I23" s="64" t="s">
        <v>41</v>
      </c>
      <c r="J23" s="5"/>
      <c r="K23" s="8"/>
      <c r="L23" s="7"/>
    </row>
    <row r="24" spans="1:12" ht="22.5" customHeight="1" x14ac:dyDescent="0.35">
      <c r="A24" s="5"/>
      <c r="B24" s="6"/>
      <c r="C24" s="7"/>
      <c r="D24" s="28"/>
      <c r="E24" s="29" t="s">
        <v>40</v>
      </c>
      <c r="F24" s="7" t="s">
        <v>51</v>
      </c>
      <c r="G24" s="5"/>
      <c r="H24" s="65" t="s">
        <v>105</v>
      </c>
      <c r="I24" s="7"/>
      <c r="J24" s="5"/>
      <c r="K24" s="8" t="s">
        <v>31</v>
      </c>
      <c r="L24" s="7"/>
    </row>
    <row r="25" spans="1:12" ht="22.5" customHeight="1" x14ac:dyDescent="0.35">
      <c r="A25" s="5"/>
      <c r="B25" s="6"/>
      <c r="C25" s="7"/>
      <c r="D25" s="31"/>
      <c r="E25" s="15" t="s">
        <v>44</v>
      </c>
      <c r="F25" s="7"/>
      <c r="G25" s="5"/>
      <c r="H25" s="65" t="s">
        <v>106</v>
      </c>
      <c r="I25" s="7"/>
      <c r="J25" s="5"/>
      <c r="K25" s="6"/>
      <c r="L25" s="7"/>
    </row>
    <row r="26" spans="1:12" ht="22.5" customHeight="1" x14ac:dyDescent="0.35">
      <c r="A26" s="5"/>
      <c r="B26" s="6"/>
      <c r="C26" s="7"/>
      <c r="D26" s="31"/>
      <c r="E26" s="15"/>
      <c r="F26" s="7"/>
      <c r="G26" s="118" t="s">
        <v>28</v>
      </c>
      <c r="H26" s="6"/>
      <c r="I26" s="7"/>
      <c r="J26" s="5"/>
      <c r="K26" s="6"/>
      <c r="L26" s="7"/>
    </row>
    <row r="27" spans="1:12" ht="22.5" customHeight="1" x14ac:dyDescent="0.35">
      <c r="A27" s="5"/>
      <c r="B27" s="6"/>
      <c r="C27" s="7"/>
      <c r="D27" s="5"/>
      <c r="E27" s="15"/>
      <c r="F27" s="7"/>
      <c r="G27" s="119"/>
      <c r="H27" s="6"/>
      <c r="I27" s="7"/>
      <c r="J27" s="5"/>
      <c r="K27" s="6"/>
      <c r="L27" s="7"/>
    </row>
    <row r="28" spans="1:12" ht="22.5" customHeight="1" x14ac:dyDescent="0.35">
      <c r="A28" s="5"/>
      <c r="B28" s="18">
        <v>6.7</v>
      </c>
      <c r="C28" s="7"/>
      <c r="D28" s="5"/>
      <c r="E28" s="18">
        <v>6.6</v>
      </c>
      <c r="F28" s="7"/>
      <c r="G28" s="5"/>
      <c r="H28" s="18">
        <v>5.8</v>
      </c>
      <c r="I28" s="7"/>
      <c r="J28" s="5"/>
      <c r="K28" s="18">
        <v>6.5</v>
      </c>
      <c r="L28" s="7"/>
    </row>
    <row r="29" spans="1:12" ht="22.5" customHeight="1" x14ac:dyDescent="0.35">
      <c r="A29" s="1" t="s">
        <v>54</v>
      </c>
      <c r="B29" s="2"/>
      <c r="C29" s="3"/>
      <c r="D29" s="32" t="s">
        <v>54</v>
      </c>
      <c r="E29" s="2"/>
      <c r="F29" s="33"/>
      <c r="G29" s="1" t="s">
        <v>33</v>
      </c>
      <c r="H29" s="2"/>
      <c r="I29" s="3"/>
      <c r="J29" s="4"/>
      <c r="K29" s="2"/>
      <c r="L29" s="33"/>
    </row>
    <row r="30" spans="1:12" ht="22.5" customHeight="1" x14ac:dyDescent="0.35">
      <c r="A30" s="34" t="s">
        <v>55</v>
      </c>
      <c r="B30" s="6"/>
      <c r="C30" s="7"/>
      <c r="D30" s="34" t="s">
        <v>55</v>
      </c>
      <c r="E30" s="6"/>
      <c r="F30" s="35"/>
      <c r="G30" s="5" t="s">
        <v>35</v>
      </c>
      <c r="H30" s="6"/>
      <c r="I30" s="7"/>
      <c r="J30" s="9"/>
      <c r="K30" s="6"/>
      <c r="L30" s="35"/>
    </row>
    <row r="31" spans="1:12" ht="22.5" customHeight="1" x14ac:dyDescent="0.35">
      <c r="A31" s="5" t="s">
        <v>8</v>
      </c>
      <c r="B31" s="6" t="s">
        <v>5</v>
      </c>
      <c r="C31" s="7"/>
      <c r="D31" s="36" t="s">
        <v>7</v>
      </c>
      <c r="E31" s="6" t="s">
        <v>56</v>
      </c>
      <c r="F31" s="37"/>
      <c r="G31" s="5" t="s">
        <v>8</v>
      </c>
      <c r="H31" s="6" t="s">
        <v>5</v>
      </c>
      <c r="I31" s="7"/>
      <c r="J31" s="9"/>
      <c r="K31" s="6"/>
      <c r="L31" s="35"/>
    </row>
    <row r="32" spans="1:12" ht="22.5" customHeight="1" x14ac:dyDescent="0.35">
      <c r="A32" s="5"/>
      <c r="B32" s="36" t="s">
        <v>57</v>
      </c>
      <c r="C32" s="7" t="s">
        <v>58</v>
      </c>
      <c r="D32" s="36"/>
      <c r="E32" s="59" t="s">
        <v>84</v>
      </c>
      <c r="F32" s="35"/>
      <c r="G32" s="5"/>
      <c r="H32" s="66" t="s">
        <v>110</v>
      </c>
      <c r="I32" s="7"/>
      <c r="J32" s="9"/>
      <c r="K32" s="38"/>
      <c r="L32" s="35"/>
    </row>
    <row r="33" spans="1:12" ht="22.5" customHeight="1" x14ac:dyDescent="0.35">
      <c r="A33" s="5"/>
      <c r="B33" s="6" t="s">
        <v>59</v>
      </c>
      <c r="C33" s="7"/>
      <c r="D33" s="36" t="s">
        <v>60</v>
      </c>
      <c r="E33" s="6" t="s">
        <v>61</v>
      </c>
      <c r="F33" s="37"/>
      <c r="G33" s="5"/>
      <c r="H33" s="67" t="s">
        <v>109</v>
      </c>
      <c r="I33" s="64" t="s">
        <v>21</v>
      </c>
      <c r="J33" s="9"/>
      <c r="K33" s="38"/>
      <c r="L33" s="35"/>
    </row>
    <row r="34" spans="1:12" ht="22.5" customHeight="1" x14ac:dyDescent="0.35">
      <c r="A34" s="5"/>
      <c r="B34" s="6" t="s">
        <v>62</v>
      </c>
      <c r="C34" s="7"/>
      <c r="D34" s="36"/>
      <c r="E34" s="59" t="s">
        <v>85</v>
      </c>
      <c r="F34" s="35"/>
      <c r="G34" s="5"/>
      <c r="H34" s="68" t="s">
        <v>50</v>
      </c>
      <c r="I34" s="7"/>
      <c r="J34" s="9"/>
      <c r="K34" s="38"/>
      <c r="L34" s="35"/>
    </row>
    <row r="35" spans="1:12" ht="22.5" customHeight="1" x14ac:dyDescent="0.35">
      <c r="A35" s="5"/>
      <c r="B35" s="6" t="s">
        <v>63</v>
      </c>
      <c r="C35" s="7" t="s">
        <v>64</v>
      </c>
      <c r="D35" s="36"/>
      <c r="E35" s="6" t="s">
        <v>61</v>
      </c>
      <c r="F35" s="37"/>
      <c r="G35" s="5"/>
      <c r="H35" s="65" t="s">
        <v>111</v>
      </c>
      <c r="I35" s="7"/>
      <c r="J35" s="9"/>
      <c r="K35" s="38"/>
      <c r="L35" s="35"/>
    </row>
    <row r="36" spans="1:12" ht="22.5" customHeight="1" x14ac:dyDescent="0.35">
      <c r="A36" s="5"/>
      <c r="B36" s="6" t="s">
        <v>65</v>
      </c>
      <c r="C36" s="7"/>
      <c r="D36" s="36"/>
      <c r="E36" s="59" t="s">
        <v>87</v>
      </c>
      <c r="F36" s="60" t="s">
        <v>86</v>
      </c>
      <c r="G36" s="5"/>
      <c r="H36" s="68"/>
      <c r="I36" s="7"/>
      <c r="J36" s="9"/>
      <c r="K36" s="38"/>
      <c r="L36" s="35"/>
    </row>
    <row r="37" spans="1:12" ht="22.5" customHeight="1" x14ac:dyDescent="0.35">
      <c r="A37" s="5"/>
      <c r="B37" s="6" t="s">
        <v>66</v>
      </c>
      <c r="C37" s="35"/>
      <c r="D37" s="36"/>
      <c r="E37" s="6" t="s">
        <v>61</v>
      </c>
      <c r="F37" s="35"/>
      <c r="G37" s="5"/>
      <c r="H37" s="65"/>
      <c r="I37" s="7"/>
      <c r="J37" s="9"/>
      <c r="K37" s="6"/>
      <c r="L37" s="35"/>
    </row>
    <row r="38" spans="1:12" ht="22.5" customHeight="1" x14ac:dyDescent="0.35">
      <c r="A38" s="110" t="s">
        <v>28</v>
      </c>
      <c r="B38" s="6" t="s">
        <v>62</v>
      </c>
      <c r="C38" s="7"/>
      <c r="D38" s="36"/>
      <c r="E38" s="15" t="s">
        <v>67</v>
      </c>
      <c r="F38" s="35"/>
      <c r="G38" s="5"/>
      <c r="H38" s="6"/>
      <c r="I38" s="7"/>
      <c r="J38" s="9"/>
      <c r="K38" s="6"/>
      <c r="L38" s="35"/>
    </row>
    <row r="39" spans="1:12" ht="22.5" customHeight="1" x14ac:dyDescent="0.35">
      <c r="A39" s="111"/>
      <c r="B39" s="6" t="s">
        <v>68</v>
      </c>
      <c r="C39" s="7" t="s">
        <v>64</v>
      </c>
      <c r="D39" s="36"/>
      <c r="E39" s="39"/>
      <c r="F39" s="35"/>
      <c r="G39" s="110"/>
      <c r="H39" s="6"/>
      <c r="I39" s="7"/>
      <c r="J39" s="40" t="s">
        <v>69</v>
      </c>
      <c r="K39" s="38">
        <f>SUM(H41,K15,H15,E51,B53,B41,E41,E28,B28,E13)</f>
        <v>61.900000000000006</v>
      </c>
      <c r="L39" s="60" t="s">
        <v>107</v>
      </c>
    </row>
    <row r="40" spans="1:12" ht="22.5" customHeight="1" x14ac:dyDescent="0.35">
      <c r="A40" s="41"/>
      <c r="B40" s="6" t="s">
        <v>53</v>
      </c>
      <c r="C40" s="7"/>
      <c r="D40" s="36"/>
      <c r="E40" s="6"/>
      <c r="F40" s="35"/>
      <c r="G40" s="111"/>
      <c r="H40" s="6"/>
      <c r="I40" s="7"/>
      <c r="J40" s="9"/>
      <c r="K40" s="59">
        <f>SUM(H41,K28,H28,E51,B53,E41,B41,E28,B28,E13)</f>
        <v>57.6</v>
      </c>
      <c r="L40" s="60" t="s">
        <v>108</v>
      </c>
    </row>
    <row r="41" spans="1:12" ht="22.5" customHeight="1" x14ac:dyDescent="0.35">
      <c r="A41" s="19"/>
      <c r="B41" s="22">
        <v>6.3</v>
      </c>
      <c r="C41" s="21"/>
      <c r="D41" s="42"/>
      <c r="E41" s="22">
        <v>7.4</v>
      </c>
      <c r="F41" s="43"/>
      <c r="G41" s="5"/>
      <c r="H41" s="18">
        <v>4.5999999999999996</v>
      </c>
      <c r="I41" s="7"/>
      <c r="J41" s="23"/>
      <c r="K41" s="22"/>
      <c r="L41" s="43"/>
    </row>
    <row r="42" spans="1:12" ht="22.5" customHeight="1" x14ac:dyDescent="0.35">
      <c r="A42" s="62" t="s">
        <v>70</v>
      </c>
      <c r="B42" s="44"/>
      <c r="C42" s="35"/>
      <c r="D42" s="1" t="s">
        <v>70</v>
      </c>
      <c r="E42" s="45"/>
      <c r="F42" s="3"/>
      <c r="G42" s="1"/>
      <c r="H42" s="2"/>
      <c r="I42" s="3"/>
      <c r="J42" s="1"/>
      <c r="K42" s="45"/>
      <c r="L42" s="3"/>
    </row>
    <row r="43" spans="1:12" ht="22.5" customHeight="1" x14ac:dyDescent="0.35">
      <c r="A43" s="62" t="s">
        <v>71</v>
      </c>
      <c r="B43" s="8" t="s">
        <v>56</v>
      </c>
      <c r="C43" s="7"/>
      <c r="D43" s="5" t="s">
        <v>71</v>
      </c>
      <c r="E43" s="6" t="s">
        <v>72</v>
      </c>
      <c r="F43" s="7"/>
      <c r="G43" s="5"/>
      <c r="H43" s="6"/>
      <c r="I43" s="7"/>
      <c r="J43" s="5"/>
      <c r="K43" s="6"/>
      <c r="L43" s="7"/>
    </row>
    <row r="44" spans="1:12" ht="22.5" customHeight="1" x14ac:dyDescent="0.35">
      <c r="A44" s="62" t="s">
        <v>8</v>
      </c>
      <c r="B44" s="113" t="s">
        <v>89</v>
      </c>
      <c r="C44" s="7"/>
      <c r="D44" s="5" t="s">
        <v>7</v>
      </c>
      <c r="E44" s="6"/>
      <c r="F44" s="35"/>
      <c r="G44" s="5"/>
      <c r="H44" s="6"/>
      <c r="I44" s="7"/>
      <c r="J44" s="5"/>
      <c r="K44" s="6"/>
      <c r="L44" s="7"/>
    </row>
    <row r="45" spans="1:12" ht="22.5" customHeight="1" x14ac:dyDescent="0.35">
      <c r="A45" s="5"/>
      <c r="B45" s="113"/>
      <c r="C45" s="7" t="s">
        <v>73</v>
      </c>
      <c r="D45" s="5"/>
      <c r="E45" s="6"/>
      <c r="F45" s="35"/>
      <c r="G45" s="5"/>
      <c r="H45" s="6"/>
      <c r="I45" s="7"/>
      <c r="J45" s="5"/>
      <c r="K45" s="38"/>
      <c r="L45" s="7"/>
    </row>
    <row r="46" spans="1:12" ht="22.5" customHeight="1" x14ac:dyDescent="0.35">
      <c r="A46" s="5"/>
      <c r="B46" s="58" t="s">
        <v>88</v>
      </c>
      <c r="C46" s="7" t="s">
        <v>74</v>
      </c>
      <c r="D46" s="5"/>
      <c r="E46" s="6"/>
      <c r="F46" s="35"/>
      <c r="G46" s="5"/>
      <c r="H46" s="38"/>
      <c r="I46" s="26"/>
      <c r="J46" s="5"/>
      <c r="K46" s="6"/>
      <c r="L46" s="7"/>
    </row>
    <row r="47" spans="1:12" ht="22.5" customHeight="1" x14ac:dyDescent="0.35">
      <c r="A47" s="5"/>
      <c r="B47" s="61" t="s">
        <v>91</v>
      </c>
      <c r="C47" s="7" t="s">
        <v>75</v>
      </c>
      <c r="D47" s="5"/>
      <c r="E47" s="6"/>
      <c r="F47" s="35"/>
      <c r="G47" s="5"/>
      <c r="H47" s="38"/>
      <c r="I47" s="26"/>
      <c r="J47" s="5"/>
      <c r="K47" s="6"/>
      <c r="L47" s="26"/>
    </row>
    <row r="48" spans="1:12" ht="22.5" customHeight="1" x14ac:dyDescent="0.35">
      <c r="A48" s="5"/>
      <c r="B48" s="58" t="s">
        <v>90</v>
      </c>
      <c r="C48" s="7" t="s">
        <v>58</v>
      </c>
      <c r="D48" s="5"/>
      <c r="E48" s="6"/>
      <c r="F48" s="26"/>
      <c r="G48" s="5"/>
      <c r="H48" s="38"/>
      <c r="I48" s="26"/>
      <c r="J48" s="5"/>
      <c r="K48" s="6"/>
      <c r="L48" s="26"/>
    </row>
    <row r="49" spans="1:12" ht="22.5" customHeight="1" x14ac:dyDescent="0.35">
      <c r="A49" s="5"/>
      <c r="B49" s="8"/>
      <c r="C49" s="7"/>
      <c r="D49" s="5"/>
      <c r="E49" s="6"/>
      <c r="F49" s="7"/>
      <c r="G49" s="5"/>
      <c r="H49" s="38"/>
      <c r="I49" s="26"/>
      <c r="J49" s="5"/>
      <c r="K49" s="6"/>
      <c r="L49" s="7"/>
    </row>
    <row r="50" spans="1:12" ht="22.5" customHeight="1" x14ac:dyDescent="0.35">
      <c r="A50" s="5"/>
      <c r="B50" s="8" t="s">
        <v>31</v>
      </c>
      <c r="C50" s="7"/>
      <c r="D50" s="5"/>
      <c r="E50" s="46"/>
      <c r="F50" s="7"/>
      <c r="G50" s="5"/>
      <c r="H50" s="6"/>
      <c r="I50" s="7"/>
      <c r="J50" s="5"/>
      <c r="K50" s="46"/>
      <c r="L50" s="7"/>
    </row>
    <row r="51" spans="1:12" ht="22.5" customHeight="1" x14ac:dyDescent="0.35">
      <c r="A51" s="5"/>
      <c r="B51" s="6"/>
      <c r="C51" s="35"/>
      <c r="D51" s="5"/>
      <c r="E51" s="18">
        <v>3</v>
      </c>
      <c r="F51" s="7"/>
      <c r="G51" s="5"/>
      <c r="H51" s="6"/>
      <c r="I51" s="7"/>
      <c r="J51" s="5"/>
      <c r="K51" s="18"/>
      <c r="L51" s="7"/>
    </row>
    <row r="52" spans="1:12" ht="22.5" customHeight="1" x14ac:dyDescent="0.35">
      <c r="A52" s="110" t="s">
        <v>28</v>
      </c>
      <c r="B52" s="6"/>
      <c r="C52" s="35"/>
      <c r="D52" s="41"/>
      <c r="E52" s="15"/>
      <c r="F52" s="7"/>
      <c r="G52" s="41"/>
      <c r="H52" s="18"/>
      <c r="I52" s="7"/>
      <c r="J52" s="41"/>
      <c r="K52" s="15"/>
      <c r="L52" s="7"/>
    </row>
    <row r="53" spans="1:12" ht="22.5" customHeight="1" x14ac:dyDescent="0.35">
      <c r="A53" s="112"/>
      <c r="B53" s="22">
        <v>6.5</v>
      </c>
      <c r="C53" s="43"/>
      <c r="D53" s="19"/>
      <c r="E53" s="20"/>
      <c r="F53" s="21"/>
      <c r="G53" s="19"/>
      <c r="H53" s="22"/>
      <c r="I53" s="21"/>
      <c r="J53" s="19"/>
      <c r="K53" s="20"/>
      <c r="L53" s="21"/>
    </row>
    <row r="54" spans="1:12" ht="15.75" customHeight="1" x14ac:dyDescent="0.25"/>
    <row r="55" spans="1:12" ht="15.75" customHeight="1" x14ac:dyDescent="0.25"/>
    <row r="56" spans="1:12" ht="15.75" customHeight="1" x14ac:dyDescent="0.25"/>
    <row r="57" spans="1:12" ht="15.75" customHeight="1" x14ac:dyDescent="0.25"/>
    <row r="58" spans="1:12" ht="15.75" customHeight="1" x14ac:dyDescent="0.25"/>
    <row r="59" spans="1:12" ht="15.75" customHeight="1" x14ac:dyDescent="0.25"/>
    <row r="60" spans="1:12" ht="15.75" customHeight="1" x14ac:dyDescent="0.25"/>
    <row r="61" spans="1:12" ht="15.75" customHeight="1" x14ac:dyDescent="0.25"/>
    <row r="62" spans="1:12" ht="15.75" customHeight="1" x14ac:dyDescent="0.25"/>
    <row r="63" spans="1:12" ht="15.75" customHeight="1" x14ac:dyDescent="0.25"/>
    <row r="64" spans="1:12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2">
    <mergeCell ref="A38:A39"/>
    <mergeCell ref="A52:A53"/>
    <mergeCell ref="G39:G40"/>
    <mergeCell ref="B44:B45"/>
    <mergeCell ref="A2:F2"/>
    <mergeCell ref="G2:L2"/>
    <mergeCell ref="A9:A10"/>
    <mergeCell ref="G13:G14"/>
    <mergeCell ref="G26:G27"/>
    <mergeCell ref="K6:K7"/>
    <mergeCell ref="K8:K9"/>
    <mergeCell ref="K11:K12"/>
  </mergeCells>
  <pageMargins left="0.7" right="0.7" top="0.75" bottom="0.75" header="0" footer="0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06D38-B30F-40B2-9900-2FF771DF7BBB}">
  <dimension ref="A16:AO25"/>
  <sheetViews>
    <sheetView zoomScale="85" zoomScaleNormal="85" workbookViewId="0">
      <selection activeCell="E6" sqref="E6"/>
    </sheetView>
  </sheetViews>
  <sheetFormatPr defaultRowHeight="15" x14ac:dyDescent="0.25"/>
  <cols>
    <col min="1" max="1" width="19.7109375" customWidth="1"/>
    <col min="2" max="39" width="9.85546875" bestFit="1" customWidth="1"/>
    <col min="40" max="40" width="12.28515625" customWidth="1"/>
    <col min="41" max="41" width="9.85546875" bestFit="1" customWidth="1"/>
  </cols>
  <sheetData>
    <row r="16" spans="1:41" ht="24.95" customHeight="1" x14ac:dyDescent="0.25">
      <c r="A16" s="69"/>
      <c r="B16" s="122" t="s">
        <v>136</v>
      </c>
      <c r="C16" s="122"/>
      <c r="D16" s="122"/>
      <c r="E16" s="122"/>
      <c r="F16" s="122"/>
      <c r="G16" s="88">
        <v>1500</v>
      </c>
      <c r="H16" s="123" t="s">
        <v>137</v>
      </c>
      <c r="I16" s="123"/>
      <c r="J16" s="123"/>
      <c r="K16" s="124" t="s">
        <v>138</v>
      </c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3" t="s">
        <v>137</v>
      </c>
      <c r="AA16" s="123"/>
      <c r="AB16" s="123"/>
      <c r="AC16" s="88">
        <v>1500</v>
      </c>
      <c r="AD16" s="122" t="s">
        <v>136</v>
      </c>
      <c r="AE16" s="122"/>
      <c r="AF16" s="122"/>
      <c r="AG16" s="122"/>
      <c r="AH16" s="122"/>
      <c r="AI16" s="121" t="s">
        <v>135</v>
      </c>
      <c r="AJ16" s="121"/>
      <c r="AK16" s="121"/>
      <c r="AL16" s="121"/>
      <c r="AM16" s="121"/>
      <c r="AN16" s="70"/>
      <c r="AO16" s="70"/>
    </row>
    <row r="17" spans="1:41" ht="24.95" customHeight="1" x14ac:dyDescent="0.25">
      <c r="A17" s="71" t="s">
        <v>134</v>
      </c>
      <c r="B17" s="72" t="s">
        <v>122</v>
      </c>
      <c r="C17" s="72" t="s">
        <v>121</v>
      </c>
      <c r="D17" s="72" t="s">
        <v>120</v>
      </c>
      <c r="E17" s="72" t="s">
        <v>119</v>
      </c>
      <c r="F17" s="72" t="s">
        <v>118</v>
      </c>
      <c r="G17" s="85"/>
      <c r="H17" s="82" t="s">
        <v>122</v>
      </c>
      <c r="I17" s="82" t="s">
        <v>121</v>
      </c>
      <c r="J17" s="82" t="s">
        <v>120</v>
      </c>
      <c r="K17" s="73" t="s">
        <v>122</v>
      </c>
      <c r="L17" s="73" t="s">
        <v>121</v>
      </c>
      <c r="M17" s="73" t="s">
        <v>120</v>
      </c>
      <c r="N17" s="73" t="s">
        <v>119</v>
      </c>
      <c r="O17" s="73" t="s">
        <v>118</v>
      </c>
      <c r="P17" s="73" t="s">
        <v>133</v>
      </c>
      <c r="Q17" s="73" t="s">
        <v>132</v>
      </c>
      <c r="R17" s="73" t="s">
        <v>131</v>
      </c>
      <c r="S17" s="73" t="s">
        <v>130</v>
      </c>
      <c r="T17" s="73" t="s">
        <v>129</v>
      </c>
      <c r="U17" s="73" t="s">
        <v>128</v>
      </c>
      <c r="V17" s="73" t="s">
        <v>127</v>
      </c>
      <c r="W17" s="73" t="s">
        <v>126</v>
      </c>
      <c r="X17" s="73" t="s">
        <v>125</v>
      </c>
      <c r="Y17" s="73" t="s">
        <v>124</v>
      </c>
      <c r="Z17" s="82" t="s">
        <v>122</v>
      </c>
      <c r="AA17" s="82" t="s">
        <v>121</v>
      </c>
      <c r="AB17" s="82" t="s">
        <v>120</v>
      </c>
      <c r="AC17" s="85" t="s">
        <v>123</v>
      </c>
      <c r="AD17" s="72" t="s">
        <v>122</v>
      </c>
      <c r="AE17" s="72" t="s">
        <v>121</v>
      </c>
      <c r="AF17" s="72" t="s">
        <v>120</v>
      </c>
      <c r="AG17" s="72" t="s">
        <v>119</v>
      </c>
      <c r="AH17" s="72" t="s">
        <v>118</v>
      </c>
      <c r="AI17" s="79" t="s">
        <v>122</v>
      </c>
      <c r="AJ17" s="79" t="s">
        <v>121</v>
      </c>
      <c r="AK17" s="79" t="s">
        <v>120</v>
      </c>
      <c r="AL17" s="79" t="s">
        <v>119</v>
      </c>
      <c r="AM17" s="79" t="s">
        <v>118</v>
      </c>
      <c r="AN17" s="74" t="s">
        <v>117</v>
      </c>
      <c r="AO17" s="74" t="s">
        <v>116</v>
      </c>
    </row>
    <row r="18" spans="1:41" ht="24.95" customHeight="1" x14ac:dyDescent="0.25">
      <c r="A18" s="125" t="s">
        <v>139</v>
      </c>
      <c r="B18" s="76">
        <v>1.6292824074074074E-3</v>
      </c>
      <c r="C18" s="76">
        <v>1.6839120370370369E-3</v>
      </c>
      <c r="D18" s="76">
        <v>1.7011574074074073E-3</v>
      </c>
      <c r="E18" s="76">
        <v>1.6777777777777778E-3</v>
      </c>
      <c r="F18" s="76">
        <v>1.6314814814814818E-3</v>
      </c>
      <c r="G18" s="87">
        <v>1.2364814814814815E-2</v>
      </c>
      <c r="H18" s="84">
        <v>4.1855324074074078E-3</v>
      </c>
      <c r="I18" s="84">
        <v>4.1585648148148146E-3</v>
      </c>
      <c r="J18" s="84">
        <v>3.992824074074074E-3</v>
      </c>
      <c r="K18" s="78">
        <v>7.5497685185185184E-4</v>
      </c>
      <c r="L18" s="78">
        <v>7.7037037037037037E-4</v>
      </c>
      <c r="M18" s="78">
        <v>7.7002314814814815E-4</v>
      </c>
      <c r="N18" s="78">
        <v>7.7129629629629629E-4</v>
      </c>
      <c r="O18" s="78">
        <v>7.6724537037037039E-4</v>
      </c>
      <c r="P18" s="78">
        <v>7.7743055555555551E-4</v>
      </c>
      <c r="Q18" s="78">
        <v>7.7500000000000008E-4</v>
      </c>
      <c r="R18" s="78">
        <v>7.5729166666666664E-4</v>
      </c>
      <c r="S18" s="78">
        <v>7.53125E-4</v>
      </c>
      <c r="T18" s="78">
        <v>7.5798611111111108E-4</v>
      </c>
      <c r="U18" s="78">
        <v>7.4942129629629621E-4</v>
      </c>
      <c r="V18" s="78">
        <v>7.3622685185185195E-4</v>
      </c>
      <c r="W18" s="78">
        <v>7.5092592592592583E-4</v>
      </c>
      <c r="X18" s="78">
        <v>7.4618055555555559E-4</v>
      </c>
      <c r="Y18" s="78">
        <v>7.6076388888888884E-4</v>
      </c>
      <c r="Z18" s="84">
        <v>3.9721064814814818E-3</v>
      </c>
      <c r="AA18" s="84">
        <v>4.1297453703703704E-3</v>
      </c>
      <c r="AB18" s="84">
        <v>4.0332175925925926E-3</v>
      </c>
      <c r="AC18" s="87">
        <v>1.2565393518518519E-2</v>
      </c>
      <c r="AD18" s="76">
        <v>1.5972222222222221E-3</v>
      </c>
      <c r="AE18" s="76">
        <v>1.5567129629629629E-3</v>
      </c>
      <c r="AF18" s="76">
        <v>1.584027777777778E-3</v>
      </c>
      <c r="AG18" s="76">
        <v>1.6017361111111111E-3</v>
      </c>
      <c r="AH18" s="76">
        <v>1.5815972222222221E-3</v>
      </c>
      <c r="AI18" s="81">
        <v>7.7372685185185194E-4</v>
      </c>
      <c r="AJ18" s="81">
        <v>7.6250000000000005E-4</v>
      </c>
      <c r="AK18" s="81">
        <v>7.6053240740740736E-4</v>
      </c>
      <c r="AL18" s="81">
        <v>7.7152777777777777E-4</v>
      </c>
      <c r="AM18" s="81">
        <v>7.4837962962962966E-4</v>
      </c>
      <c r="AN18" s="90">
        <f t="shared" ref="AN18:AN24" si="0">SUM(B18:AM18)</f>
        <v>8.0862037037037038E-2</v>
      </c>
      <c r="AO18" s="92">
        <f t="shared" ref="AO18:AO24" si="1">AN18/100</f>
        <v>8.0862037037037035E-4</v>
      </c>
    </row>
    <row r="19" spans="1:41" ht="24.95" customHeight="1" x14ac:dyDescent="0.25">
      <c r="A19" s="125" t="s">
        <v>142</v>
      </c>
      <c r="B19" s="76">
        <v>1.7368055555555555E-3</v>
      </c>
      <c r="C19" s="76">
        <v>1.6840277777777776E-3</v>
      </c>
      <c r="D19" s="76">
        <v>1.6837962962962961E-3</v>
      </c>
      <c r="E19" s="76">
        <v>1.6609953703703706E-3</v>
      </c>
      <c r="F19" s="76">
        <v>1.6277777777777777E-3</v>
      </c>
      <c r="G19" s="87">
        <v>1.2599421296296294E-2</v>
      </c>
      <c r="H19" s="84">
        <v>4.3692129629629628E-3</v>
      </c>
      <c r="I19" s="84">
        <v>4.1497685185185188E-3</v>
      </c>
      <c r="J19" s="84">
        <v>3.9623842592592592E-3</v>
      </c>
      <c r="K19" s="78">
        <v>7.3368055555555556E-4</v>
      </c>
      <c r="L19" s="78">
        <v>7.5694444444444453E-4</v>
      </c>
      <c r="M19" s="78">
        <v>7.4780092592592595E-4</v>
      </c>
      <c r="N19" s="78">
        <v>7.5231481481481471E-4</v>
      </c>
      <c r="O19" s="78">
        <v>7.5497685185185184E-4</v>
      </c>
      <c r="P19" s="78">
        <v>7.4629629629629623E-4</v>
      </c>
      <c r="Q19" s="78">
        <v>7.5879629629629637E-4</v>
      </c>
      <c r="R19" s="78">
        <v>7.736111111111112E-4</v>
      </c>
      <c r="S19" s="78">
        <v>7.7442129629629638E-4</v>
      </c>
      <c r="T19" s="78">
        <v>7.7118055555555566E-4</v>
      </c>
      <c r="U19" s="78">
        <v>7.6550925925925929E-4</v>
      </c>
      <c r="V19" s="78">
        <v>7.8715277777777768E-4</v>
      </c>
      <c r="W19" s="78">
        <v>7.5729166666666664E-4</v>
      </c>
      <c r="X19" s="78">
        <v>7.5011574074074076E-4</v>
      </c>
      <c r="Y19" s="78">
        <v>7.6712962962962965E-4</v>
      </c>
      <c r="Z19" s="84">
        <v>3.93900462962963E-3</v>
      </c>
      <c r="AA19" s="84">
        <v>4.0601851851851849E-3</v>
      </c>
      <c r="AB19" s="84">
        <v>4.0515046296296297E-3</v>
      </c>
      <c r="AC19" s="87">
        <v>1.2492824074074075E-2</v>
      </c>
      <c r="AD19" s="76">
        <v>1.5723379629629629E-3</v>
      </c>
      <c r="AE19" s="76">
        <v>1.5809027777777776E-3</v>
      </c>
      <c r="AF19" s="76">
        <v>1.5741898148148149E-3</v>
      </c>
      <c r="AG19" s="76">
        <v>1.5956018518518517E-3</v>
      </c>
      <c r="AH19" s="76">
        <v>1.5942129629629629E-3</v>
      </c>
      <c r="AI19" s="81">
        <v>7.600694444444444E-4</v>
      </c>
      <c r="AJ19" s="81">
        <v>7.4710648148148151E-4</v>
      </c>
      <c r="AK19" s="81">
        <v>7.3425925925925915E-4</v>
      </c>
      <c r="AL19" s="81">
        <v>7.2361111111111107E-4</v>
      </c>
      <c r="AM19" s="81">
        <v>6.9537037037037039E-4</v>
      </c>
      <c r="AN19" s="90">
        <f t="shared" si="0"/>
        <v>8.0992592592592588E-2</v>
      </c>
      <c r="AO19" s="92">
        <f t="shared" si="1"/>
        <v>8.0992592592592585E-4</v>
      </c>
    </row>
    <row r="20" spans="1:41" ht="24.95" customHeight="1" x14ac:dyDescent="0.25">
      <c r="A20" s="125" t="s">
        <v>140</v>
      </c>
      <c r="B20" s="76">
        <v>1.657060185185185E-3</v>
      </c>
      <c r="C20" s="76">
        <v>1.6883101851851853E-3</v>
      </c>
      <c r="D20" s="76">
        <v>1.7253472222222225E-3</v>
      </c>
      <c r="E20" s="76">
        <v>1.6971064814814815E-3</v>
      </c>
      <c r="F20" s="76">
        <v>1.639699074074074E-3</v>
      </c>
      <c r="G20" s="87">
        <v>1.2548726851851851E-2</v>
      </c>
      <c r="H20" s="84">
        <v>4.1999999999999997E-3</v>
      </c>
      <c r="I20" s="84">
        <v>4.1774305555555558E-3</v>
      </c>
      <c r="J20" s="84">
        <v>4.1260416666666659E-3</v>
      </c>
      <c r="K20" s="78">
        <v>7.8321759259259262E-4</v>
      </c>
      <c r="L20" s="78">
        <v>8.050925925925926E-4</v>
      </c>
      <c r="M20" s="78">
        <v>7.9895833333333338E-4</v>
      </c>
      <c r="N20" s="78">
        <v>8.0138888888888881E-4</v>
      </c>
      <c r="O20" s="78">
        <v>7.8831018518518519E-4</v>
      </c>
      <c r="P20" s="78">
        <v>7.7893518518518513E-4</v>
      </c>
      <c r="Q20" s="78">
        <v>8.1365740740740736E-4</v>
      </c>
      <c r="R20" s="78">
        <v>8.0729166666666666E-4</v>
      </c>
      <c r="S20" s="78">
        <v>8.1967592592592595E-4</v>
      </c>
      <c r="T20" s="78">
        <v>8.2581018518518518E-4</v>
      </c>
      <c r="U20" s="78">
        <v>8.2546296296296306E-4</v>
      </c>
      <c r="V20" s="78">
        <v>8.1851851851851866E-4</v>
      </c>
      <c r="W20" s="78">
        <v>8.2222222222222213E-4</v>
      </c>
      <c r="X20" s="78">
        <v>8.2812499999999987E-4</v>
      </c>
      <c r="Y20" s="78">
        <v>8.3738425925925918E-4</v>
      </c>
      <c r="Z20" s="84">
        <v>4.3409722222222226E-3</v>
      </c>
      <c r="AA20" s="84">
        <v>4.1576388888888887E-3</v>
      </c>
      <c r="AB20" s="84">
        <v>4.1420138888888887E-3</v>
      </c>
      <c r="AC20" s="87">
        <v>1.265451388888889E-2</v>
      </c>
      <c r="AD20" s="76">
        <v>1.7195601851851853E-3</v>
      </c>
      <c r="AE20" s="76">
        <v>1.647222222222222E-3</v>
      </c>
      <c r="AF20" s="76">
        <v>1.6457175925925925E-3</v>
      </c>
      <c r="AG20" s="76">
        <v>1.6458333333333333E-3</v>
      </c>
      <c r="AH20" s="76">
        <v>1.6168981481481479E-3</v>
      </c>
      <c r="AI20" s="81">
        <v>7.8622685185185176E-4</v>
      </c>
      <c r="AJ20" s="81">
        <v>7.8530092592592594E-4</v>
      </c>
      <c r="AK20" s="81">
        <v>7.5497685185185184E-4</v>
      </c>
      <c r="AL20" s="81">
        <v>7.7858796296296302E-4</v>
      </c>
      <c r="AM20" s="81">
        <v>7.3113425925925917E-4</v>
      </c>
      <c r="AN20" s="90">
        <f t="shared" si="0"/>
        <v>8.3020370370370369E-2</v>
      </c>
      <c r="AO20" s="92">
        <f t="shared" si="1"/>
        <v>8.3020370370370366E-4</v>
      </c>
    </row>
    <row r="21" spans="1:41" ht="24.95" customHeight="1" x14ac:dyDescent="0.25">
      <c r="A21" s="125" t="s">
        <v>141</v>
      </c>
      <c r="B21" s="76">
        <v>1.6946759259259259E-3</v>
      </c>
      <c r="C21" s="76">
        <v>1.6996527777777776E-3</v>
      </c>
      <c r="D21" s="76">
        <v>1.7337962962962964E-3</v>
      </c>
      <c r="E21" s="76">
        <v>1.6390046296296298E-3</v>
      </c>
      <c r="F21" s="76">
        <v>1.6359953703703703E-3</v>
      </c>
      <c r="G21" s="87">
        <v>1.256099537037037E-2</v>
      </c>
      <c r="H21" s="84">
        <v>4.2071759259259258E-3</v>
      </c>
      <c r="I21" s="84">
        <v>4.3354166666666671E-3</v>
      </c>
      <c r="J21" s="84">
        <v>4.1146990740740736E-3</v>
      </c>
      <c r="K21" s="78">
        <v>7.8090277777777782E-4</v>
      </c>
      <c r="L21" s="78">
        <v>7.923611111111112E-4</v>
      </c>
      <c r="M21" s="78">
        <v>7.8854166666666667E-4</v>
      </c>
      <c r="N21" s="78">
        <v>7.923611111111112E-4</v>
      </c>
      <c r="O21" s="78">
        <v>7.6111111111111117E-4</v>
      </c>
      <c r="P21" s="78">
        <v>8.0439814814814816E-4</v>
      </c>
      <c r="Q21" s="78">
        <v>8.074074074074074E-4</v>
      </c>
      <c r="R21" s="78">
        <v>8.0462962962962964E-4</v>
      </c>
      <c r="S21" s="78">
        <v>8.1354166666666673E-4</v>
      </c>
      <c r="T21" s="78">
        <v>8.2071759259259251E-4</v>
      </c>
      <c r="U21" s="78">
        <v>8.00462962962963E-4</v>
      </c>
      <c r="V21" s="78">
        <v>7.8784722222222233E-4</v>
      </c>
      <c r="W21" s="78">
        <v>8.0706018518518529E-4</v>
      </c>
      <c r="X21" s="78">
        <v>8.0694444444444433E-4</v>
      </c>
      <c r="Y21" s="78">
        <v>8.1655092592592586E-4</v>
      </c>
      <c r="Z21" s="84">
        <v>4.3349537037037037E-3</v>
      </c>
      <c r="AA21" s="84">
        <v>4.1454861111111111E-3</v>
      </c>
      <c r="AB21" s="84">
        <v>4.1510416666666666E-3</v>
      </c>
      <c r="AC21" s="87">
        <v>1.2631944444444446E-2</v>
      </c>
      <c r="AD21" s="76">
        <v>1.7189814814814817E-3</v>
      </c>
      <c r="AE21" s="76">
        <v>1.6496527777777779E-3</v>
      </c>
      <c r="AF21" s="76">
        <v>1.6513888888888889E-3</v>
      </c>
      <c r="AG21" s="76">
        <v>1.651273148148148E-3</v>
      </c>
      <c r="AH21" s="76">
        <v>1.6307870370370367E-3</v>
      </c>
      <c r="AI21" s="81">
        <v>7.9363425925925923E-4</v>
      </c>
      <c r="AJ21" s="81">
        <v>7.8564814814814816E-4</v>
      </c>
      <c r="AK21" s="81">
        <v>7.7349537037037024E-4</v>
      </c>
      <c r="AL21" s="81">
        <v>7.8379629629629632E-4</v>
      </c>
      <c r="AM21" s="81">
        <v>7.262731481481482E-4</v>
      </c>
      <c r="AN21" s="90">
        <f t="shared" si="0"/>
        <v>8.3034606481481463E-2</v>
      </c>
      <c r="AO21" s="92">
        <f t="shared" si="1"/>
        <v>8.3034606481481458E-4</v>
      </c>
    </row>
    <row r="22" spans="1:41" ht="24.95" customHeight="1" x14ac:dyDescent="0.25">
      <c r="A22" s="126" t="s">
        <v>112</v>
      </c>
      <c r="B22" s="75">
        <v>1.7200231481481483E-3</v>
      </c>
      <c r="C22" s="75">
        <v>1.7390046296296294E-3</v>
      </c>
      <c r="D22" s="75">
        <v>1.745138888888889E-3</v>
      </c>
      <c r="E22" s="75">
        <v>1.725E-3</v>
      </c>
      <c r="F22" s="75">
        <v>1.7002314814814814E-3</v>
      </c>
      <c r="G22" s="86">
        <v>1.3102083333333334E-2</v>
      </c>
      <c r="H22" s="83">
        <v>4.3092592592592592E-3</v>
      </c>
      <c r="I22" s="83">
        <v>4.3168981481481478E-3</v>
      </c>
      <c r="J22" s="83">
        <v>4.4131944444444444E-3</v>
      </c>
      <c r="K22" s="77">
        <v>8.2696759259259268E-4</v>
      </c>
      <c r="L22" s="77">
        <v>8.3981481481481483E-4</v>
      </c>
      <c r="M22" s="77">
        <v>8.5196759259259264E-4</v>
      </c>
      <c r="N22" s="77">
        <v>8.5312500000000004E-4</v>
      </c>
      <c r="O22" s="77">
        <v>8.5567129629629621E-4</v>
      </c>
      <c r="P22" s="77">
        <v>8.5532407407407399E-4</v>
      </c>
      <c r="Q22" s="77">
        <v>8.5914351851851863E-4</v>
      </c>
      <c r="R22" s="77">
        <v>8.5509259259259262E-4</v>
      </c>
      <c r="S22" s="77">
        <v>8.570601851851851E-4</v>
      </c>
      <c r="T22" s="77">
        <v>8.6087962962962973E-4</v>
      </c>
      <c r="U22" s="77">
        <v>8.3622685185185178E-4</v>
      </c>
      <c r="V22" s="77">
        <v>8.359953703703703E-4</v>
      </c>
      <c r="W22" s="77">
        <v>8.2129629629629642E-4</v>
      </c>
      <c r="X22" s="77">
        <v>8.2685185185185173E-4</v>
      </c>
      <c r="Y22" s="77">
        <v>8.4328703703703692E-4</v>
      </c>
      <c r="Z22" s="83">
        <v>4.391087962962963E-3</v>
      </c>
      <c r="AA22" s="83">
        <v>4.41574074074074E-3</v>
      </c>
      <c r="AB22" s="83">
        <v>4.4898148148148154E-3</v>
      </c>
      <c r="AC22" s="86">
        <v>1.4178819444444444E-2</v>
      </c>
      <c r="AD22" s="75">
        <v>1.7081018518518519E-3</v>
      </c>
      <c r="AE22" s="75">
        <v>1.7642361111111107E-3</v>
      </c>
      <c r="AF22" s="75">
        <v>1.7644675925925926E-3</v>
      </c>
      <c r="AG22" s="75">
        <v>1.7983796296296296E-3</v>
      </c>
      <c r="AH22" s="75">
        <v>1.7966435185185186E-3</v>
      </c>
      <c r="AI22" s="80">
        <v>8.2199074074074075E-4</v>
      </c>
      <c r="AJ22" s="80">
        <v>8.4305555555555555E-4</v>
      </c>
      <c r="AK22" s="80">
        <v>8.3252314814814821E-4</v>
      </c>
      <c r="AL22" s="80">
        <v>8.4039351851851853E-4</v>
      </c>
      <c r="AM22" s="80">
        <v>8.157407407407409E-4</v>
      </c>
      <c r="AN22" s="89">
        <f t="shared" si="0"/>
        <v>8.7910532407407413E-2</v>
      </c>
      <c r="AO22" s="91">
        <f t="shared" si="1"/>
        <v>8.7910532407407414E-4</v>
      </c>
    </row>
    <row r="23" spans="1:41" ht="24.95" customHeight="1" x14ac:dyDescent="0.25">
      <c r="A23" s="126" t="s">
        <v>114</v>
      </c>
      <c r="B23" s="75">
        <v>1.8111111111111112E-3</v>
      </c>
      <c r="C23" s="75">
        <v>1.7766203703703705E-3</v>
      </c>
      <c r="D23" s="75">
        <v>1.8096064814814815E-3</v>
      </c>
      <c r="E23" s="75">
        <v>1.8190972222222222E-3</v>
      </c>
      <c r="F23" s="75">
        <v>1.8224537037037037E-3</v>
      </c>
      <c r="G23" s="86">
        <v>1.3883564814814816E-2</v>
      </c>
      <c r="H23" s="83">
        <v>4.7262731481481478E-3</v>
      </c>
      <c r="I23" s="83">
        <v>4.6444444444444441E-3</v>
      </c>
      <c r="J23" s="83">
        <v>4.6701388888888886E-3</v>
      </c>
      <c r="K23" s="77">
        <v>9.0694444444444449E-4</v>
      </c>
      <c r="L23" s="77">
        <v>9.003472222222222E-4</v>
      </c>
      <c r="M23" s="77">
        <v>9.3194444444444444E-4</v>
      </c>
      <c r="N23" s="77">
        <v>9.0555555555555561E-4</v>
      </c>
      <c r="O23" s="77">
        <v>9.0162037037037034E-4</v>
      </c>
      <c r="P23" s="77">
        <v>8.9409722222222234E-4</v>
      </c>
      <c r="Q23" s="77">
        <v>9.1168981481481483E-4</v>
      </c>
      <c r="R23" s="77">
        <v>9.1712962962962961E-4</v>
      </c>
      <c r="S23" s="77">
        <v>9.2962962962962964E-4</v>
      </c>
      <c r="T23" s="77">
        <v>9.1724537037037035E-4</v>
      </c>
      <c r="U23" s="77">
        <v>9.1412037037037037E-4</v>
      </c>
      <c r="V23" s="77">
        <v>9.2129629629629636E-4</v>
      </c>
      <c r="W23" s="77">
        <v>8.9930555555555554E-4</v>
      </c>
      <c r="X23" s="77">
        <v>9.0763888888888882E-4</v>
      </c>
      <c r="Y23" s="77">
        <v>9.2581018518518522E-4</v>
      </c>
      <c r="Z23" s="83">
        <v>4.7584490740740747E-3</v>
      </c>
      <c r="AA23" s="83">
        <v>4.6483796296296299E-3</v>
      </c>
      <c r="AB23" s="83">
        <v>4.6836805555555564E-3</v>
      </c>
      <c r="AC23" s="86">
        <v>1.4200925925925924E-2</v>
      </c>
      <c r="AD23" s="75">
        <v>1.8135416666666666E-3</v>
      </c>
      <c r="AE23" s="75">
        <v>1.8204861111111113E-3</v>
      </c>
      <c r="AF23" s="75">
        <v>1.8361111111111113E-3</v>
      </c>
      <c r="AG23" s="75">
        <v>1.8493055555555556E-3</v>
      </c>
      <c r="AH23" s="75">
        <v>1.8554398148148148E-3</v>
      </c>
      <c r="AI23" s="80">
        <v>8.7187500000000015E-4</v>
      </c>
      <c r="AJ23" s="80">
        <v>8.8229166666666664E-4</v>
      </c>
      <c r="AK23" s="80">
        <v>8.6770833333333329E-4</v>
      </c>
      <c r="AL23" s="80">
        <v>8.6018518518518518E-4</v>
      </c>
      <c r="AM23" s="80">
        <v>8.1736111111111115E-4</v>
      </c>
      <c r="AN23" s="89">
        <f t="shared" si="0"/>
        <v>9.2413425925925913E-2</v>
      </c>
      <c r="AO23" s="91">
        <f t="shared" si="1"/>
        <v>9.2413425925925909E-4</v>
      </c>
    </row>
    <row r="24" spans="1:41" ht="24.95" customHeight="1" x14ac:dyDescent="0.25">
      <c r="A24" s="126" t="s">
        <v>115</v>
      </c>
      <c r="B24" s="75">
        <v>1.7912037037037037E-3</v>
      </c>
      <c r="C24" s="75">
        <v>1.7994212962962964E-3</v>
      </c>
      <c r="D24" s="75">
        <v>1.806365740740741E-3</v>
      </c>
      <c r="E24" s="75">
        <v>1.8149305555555557E-3</v>
      </c>
      <c r="F24" s="75">
        <v>1.8223379629629629E-3</v>
      </c>
      <c r="G24" s="86">
        <v>1.4230555555555557E-2</v>
      </c>
      <c r="H24" s="83">
        <v>4.8322916666666662E-3</v>
      </c>
      <c r="I24" s="83">
        <v>4.9474537037037039E-3</v>
      </c>
      <c r="J24" s="83">
        <v>4.9806712962962964E-3</v>
      </c>
      <c r="K24" s="77">
        <v>8.6990740740740735E-4</v>
      </c>
      <c r="L24" s="77">
        <v>9.1782407407407405E-4</v>
      </c>
      <c r="M24" s="77">
        <v>8.9571759259259259E-4</v>
      </c>
      <c r="N24" s="77">
        <v>9.0972222222222225E-4</v>
      </c>
      <c r="O24" s="77">
        <v>9.0671296296296301E-4</v>
      </c>
      <c r="P24" s="77">
        <v>9.0358796296296292E-4</v>
      </c>
      <c r="Q24" s="77">
        <v>9.0844907407407411E-4</v>
      </c>
      <c r="R24" s="77">
        <v>9.1307870370370371E-4</v>
      </c>
      <c r="S24" s="77">
        <v>9.1238425925925916E-4</v>
      </c>
      <c r="T24" s="77">
        <v>9.1331018518518508E-4</v>
      </c>
      <c r="U24" s="77">
        <v>9.1168981481481483E-4</v>
      </c>
      <c r="V24" s="77">
        <v>9.032407407407408E-4</v>
      </c>
      <c r="W24" s="77">
        <v>9.1168981481481483E-4</v>
      </c>
      <c r="X24" s="77">
        <v>9.2789351851851854E-4</v>
      </c>
      <c r="Y24" s="77">
        <v>9.4375000000000004E-4</v>
      </c>
      <c r="Z24" s="83">
        <v>4.7846064814814817E-3</v>
      </c>
      <c r="AA24" s="83">
        <v>4.7990740740740745E-3</v>
      </c>
      <c r="AB24" s="83">
        <v>4.8604166666666665E-3</v>
      </c>
      <c r="AC24" s="86">
        <v>1.5168402777777779E-2</v>
      </c>
      <c r="AD24" s="75">
        <v>1.9355324074074075E-3</v>
      </c>
      <c r="AE24" s="75">
        <v>1.9980324074074071E-3</v>
      </c>
      <c r="AF24" s="75">
        <v>2.0228009259259257E-3</v>
      </c>
      <c r="AG24" s="75">
        <v>1.9972222222222223E-3</v>
      </c>
      <c r="AH24" s="75">
        <v>2.0093749999999999E-3</v>
      </c>
      <c r="AI24" s="80">
        <v>9.5127314814814814E-4</v>
      </c>
      <c r="AJ24" s="80">
        <v>9.6967592592592602E-4</v>
      </c>
      <c r="AK24" s="80">
        <v>9.7604166666666662E-4</v>
      </c>
      <c r="AL24" s="80">
        <v>9.4861111111111112E-4</v>
      </c>
      <c r="AM24" s="80">
        <v>9.5023148148148159E-4</v>
      </c>
      <c r="AN24" s="89">
        <f t="shared" si="0"/>
        <v>9.6045486111111092E-2</v>
      </c>
      <c r="AO24" s="91">
        <f t="shared" si="1"/>
        <v>9.6045486111111093E-4</v>
      </c>
    </row>
    <row r="25" spans="1:41" ht="24.95" customHeight="1" x14ac:dyDescent="0.25">
      <c r="A25" s="126" t="s">
        <v>113</v>
      </c>
      <c r="B25" s="75">
        <v>1.8215277777777778E-3</v>
      </c>
      <c r="C25" s="75">
        <v>1.7947916666666668E-3</v>
      </c>
      <c r="D25" s="75">
        <v>1.8222222222222223E-3</v>
      </c>
      <c r="E25" s="75">
        <v>1.8380787037037037E-3</v>
      </c>
      <c r="F25" s="75">
        <v>1.8427083333333334E-3</v>
      </c>
      <c r="G25" s="86">
        <v>1.3726041666666666E-2</v>
      </c>
      <c r="H25" s="83">
        <v>4.7326388888888887E-3</v>
      </c>
      <c r="I25" s="83">
        <v>4.6319444444444446E-3</v>
      </c>
      <c r="J25" s="83">
        <v>4.6850694444444448E-3</v>
      </c>
      <c r="K25" s="77">
        <v>9.2685185185185188E-4</v>
      </c>
      <c r="L25" s="77">
        <v>9.3148148148148148E-4</v>
      </c>
      <c r="M25" s="77">
        <v>9.5081018518518518E-4</v>
      </c>
      <c r="N25" s="77">
        <v>9.3206018518518518E-4</v>
      </c>
      <c r="O25" s="77">
        <v>9.3599537037037045E-4</v>
      </c>
      <c r="P25" s="77">
        <v>9.4166666666666661E-4</v>
      </c>
      <c r="Q25" s="77">
        <v>9.4907407407407408E-4</v>
      </c>
      <c r="R25" s="77">
        <v>9.5648148148148144E-4</v>
      </c>
      <c r="S25" s="77">
        <v>9.4988425925925937E-4</v>
      </c>
      <c r="T25" s="77">
        <v>9.5393518518518527E-4</v>
      </c>
      <c r="U25" s="77">
        <v>9.6180555555555559E-4</v>
      </c>
      <c r="V25" s="77">
        <v>9.5393518518518527E-4</v>
      </c>
      <c r="W25" s="77">
        <v>9.277777777777778E-4</v>
      </c>
      <c r="X25" s="77">
        <v>9.5335648148148157E-4</v>
      </c>
      <c r="Y25" s="77">
        <v>9.4953703703703704E-4</v>
      </c>
      <c r="Z25" s="83">
        <v>4.8469907407407411E-3</v>
      </c>
      <c r="AA25" s="83">
        <v>4.8050925925925926E-3</v>
      </c>
      <c r="AB25" s="83">
        <v>4.831712962962963E-3</v>
      </c>
      <c r="AC25" s="86">
        <v>1.4965856481481481E-2</v>
      </c>
      <c r="AD25" s="75"/>
      <c r="AE25" s="75"/>
      <c r="AF25" s="75"/>
      <c r="AG25" s="75"/>
      <c r="AH25" s="75"/>
      <c r="AI25" s="80"/>
      <c r="AJ25" s="80"/>
      <c r="AK25" s="80"/>
      <c r="AL25" s="80"/>
      <c r="AM25" s="80"/>
      <c r="AN25" s="89"/>
      <c r="AO25" s="91">
        <v>9.4675925925925917E-4</v>
      </c>
    </row>
  </sheetData>
  <sortState xmlns:xlrd2="http://schemas.microsoft.com/office/spreadsheetml/2017/richdata2" ref="A18:AO25">
    <sortCondition ref="AN18:AN25"/>
  </sortState>
  <mergeCells count="6">
    <mergeCell ref="AI16:AM16"/>
    <mergeCell ref="AD16:AH16"/>
    <mergeCell ref="Z16:AB16"/>
    <mergeCell ref="K16:Y16"/>
    <mergeCell ref="B16:F16"/>
    <mergeCell ref="H16:J16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59ACB-A31E-4710-8E5B-11AA55838E4C}">
  <dimension ref="B3:AB18"/>
  <sheetViews>
    <sheetView tabSelected="1" topLeftCell="B1" zoomScaleNormal="100" workbookViewId="0">
      <selection activeCell="L28" sqref="L28"/>
    </sheetView>
  </sheetViews>
  <sheetFormatPr defaultRowHeight="15" x14ac:dyDescent="0.25"/>
  <cols>
    <col min="2" max="2" width="19.85546875" customWidth="1"/>
    <col min="27" max="27" width="10.7109375" customWidth="1"/>
  </cols>
  <sheetData>
    <row r="3" spans="2:28" x14ac:dyDescent="0.25">
      <c r="B3" s="96" t="s">
        <v>134</v>
      </c>
      <c r="C3" s="97">
        <v>1500</v>
      </c>
      <c r="D3" s="100" t="s">
        <v>143</v>
      </c>
      <c r="E3" s="100" t="s">
        <v>144</v>
      </c>
      <c r="F3" s="100" t="s">
        <v>145</v>
      </c>
      <c r="G3" s="103" t="s">
        <v>146</v>
      </c>
      <c r="H3" s="103" t="s">
        <v>147</v>
      </c>
      <c r="I3" s="103" t="s">
        <v>148</v>
      </c>
      <c r="J3" s="103" t="s">
        <v>149</v>
      </c>
      <c r="K3" s="103" t="s">
        <v>150</v>
      </c>
      <c r="L3" s="103" t="s">
        <v>151</v>
      </c>
      <c r="M3" s="103" t="s">
        <v>152</v>
      </c>
      <c r="N3" s="103" t="s">
        <v>153</v>
      </c>
      <c r="O3" s="103" t="s">
        <v>154</v>
      </c>
      <c r="P3" s="103" t="s">
        <v>155</v>
      </c>
      <c r="Q3" s="103" t="s">
        <v>156</v>
      </c>
      <c r="R3" s="103" t="s">
        <v>157</v>
      </c>
      <c r="S3" s="103" t="s">
        <v>158</v>
      </c>
      <c r="T3" s="103" t="s">
        <v>159</v>
      </c>
      <c r="U3" s="103" t="s">
        <v>160</v>
      </c>
      <c r="V3" s="106" t="s">
        <v>146</v>
      </c>
      <c r="W3" s="106" t="s">
        <v>147</v>
      </c>
      <c r="X3" s="106" t="s">
        <v>148</v>
      </c>
      <c r="Y3" s="106" t="s">
        <v>149</v>
      </c>
      <c r="Z3" s="107" t="s">
        <v>150</v>
      </c>
      <c r="AA3" s="93" t="s">
        <v>161</v>
      </c>
      <c r="AB3" s="93" t="s">
        <v>162</v>
      </c>
    </row>
    <row r="4" spans="2:28" ht="15.75" x14ac:dyDescent="0.25">
      <c r="B4" s="127" t="s">
        <v>165</v>
      </c>
      <c r="C4" s="98">
        <v>1.2561585648148146E-2</v>
      </c>
      <c r="D4" s="101">
        <v>4.1078819444444444E-3</v>
      </c>
      <c r="E4" s="101">
        <v>4.1545023148148149E-3</v>
      </c>
      <c r="F4" s="101">
        <v>4.1462731481481481E-3</v>
      </c>
      <c r="G4" s="104">
        <v>7.805324074074073E-4</v>
      </c>
      <c r="H4" s="104">
        <v>7.9030092592592607E-4</v>
      </c>
      <c r="I4" s="104">
        <v>7.3023148148148155E-4</v>
      </c>
      <c r="J4" s="104">
        <v>7.6421296296296296E-4</v>
      </c>
      <c r="K4" s="104">
        <v>7.6086805555555554E-4</v>
      </c>
      <c r="L4" s="104">
        <v>7.7606481481481482E-4</v>
      </c>
      <c r="M4" s="104">
        <v>7.6925925925925914E-4</v>
      </c>
      <c r="N4" s="104">
        <v>7.9268518518518522E-4</v>
      </c>
      <c r="O4" s="104">
        <v>7.9768518518518524E-4</v>
      </c>
      <c r="P4" s="104">
        <v>7.9922453703703698E-4</v>
      </c>
      <c r="Q4" s="104">
        <v>7.9672453703703687E-4</v>
      </c>
      <c r="R4" s="104">
        <v>7.9945601851851846E-4</v>
      </c>
      <c r="S4" s="104">
        <v>8.0171296296296295E-4</v>
      </c>
      <c r="T4" s="104">
        <v>7.9921296296296294E-4</v>
      </c>
      <c r="U4" s="104">
        <v>8.0842592592592598E-4</v>
      </c>
      <c r="V4" s="108">
        <v>7.8266203703703701E-4</v>
      </c>
      <c r="W4" s="108">
        <v>7.5527777777777778E-4</v>
      </c>
      <c r="X4" s="108">
        <v>7.7145833333333331E-4</v>
      </c>
      <c r="Y4" s="108">
        <v>7.9365740740740742E-4</v>
      </c>
      <c r="Z4" s="108">
        <v>7.5850694444444446E-4</v>
      </c>
      <c r="AA4" s="94">
        <f t="shared" ref="AA4:AA18" si="0">SUM(C4:Z4)</f>
        <v>4.0598402777777771E-2</v>
      </c>
      <c r="AB4" s="95">
        <f t="shared" ref="AB4:AB18" si="1">AA4/50</f>
        <v>8.1196805555555542E-4</v>
      </c>
    </row>
    <row r="5" spans="2:28" ht="15.75" x14ac:dyDescent="0.25">
      <c r="B5" s="127" t="s">
        <v>167</v>
      </c>
      <c r="C5" s="98">
        <v>1.257792824074074E-2</v>
      </c>
      <c r="D5" s="101">
        <v>4.1449421296296295E-3</v>
      </c>
      <c r="E5" s="101">
        <v>4.1190509259259262E-3</v>
      </c>
      <c r="F5" s="101">
        <v>4.1359027777777774E-3</v>
      </c>
      <c r="G5" s="104">
        <v>7.7153935185185192E-4</v>
      </c>
      <c r="H5" s="104">
        <v>7.8745370370370373E-4</v>
      </c>
      <c r="I5" s="104">
        <v>7.4831018518518508E-4</v>
      </c>
      <c r="J5" s="104">
        <v>7.6793981481481472E-4</v>
      </c>
      <c r="K5" s="104">
        <v>7.7766203703703689E-4</v>
      </c>
      <c r="L5" s="104">
        <v>7.7780092592592603E-4</v>
      </c>
      <c r="M5" s="104">
        <v>7.818171296296297E-4</v>
      </c>
      <c r="N5" s="104">
        <v>7.9148148148148144E-4</v>
      </c>
      <c r="O5" s="104">
        <v>7.9327546296296297E-4</v>
      </c>
      <c r="P5" s="104">
        <v>7.9728009259259259E-4</v>
      </c>
      <c r="Q5" s="104">
        <v>7.9440972222222228E-4</v>
      </c>
      <c r="R5" s="104">
        <v>7.9796296296296299E-4</v>
      </c>
      <c r="S5" s="104">
        <v>7.9753472222222216E-4</v>
      </c>
      <c r="T5" s="104">
        <v>7.963078703703704E-4</v>
      </c>
      <c r="U5" s="104">
        <v>7.9218749999999992E-4</v>
      </c>
      <c r="V5" s="108">
        <v>8.0113425925925925E-4</v>
      </c>
      <c r="W5" s="108">
        <v>8.0482638888888878E-4</v>
      </c>
      <c r="X5" s="108">
        <v>8.0518518518518515E-4</v>
      </c>
      <c r="Y5" s="108">
        <v>7.8592592592592592E-4</v>
      </c>
      <c r="Z5" s="108">
        <v>7.7231481481481498E-4</v>
      </c>
      <c r="AA5" s="94">
        <f t="shared" si="0"/>
        <v>4.0720173611111112E-2</v>
      </c>
      <c r="AB5" s="95">
        <f t="shared" si="1"/>
        <v>8.1440347222222226E-4</v>
      </c>
    </row>
    <row r="6" spans="2:28" ht="15.75" x14ac:dyDescent="0.25">
      <c r="B6" s="127" t="s">
        <v>163</v>
      </c>
      <c r="C6" s="98">
        <v>1.2559305555555554E-2</v>
      </c>
      <c r="D6" s="101">
        <v>4.3486921296296294E-3</v>
      </c>
      <c r="E6" s="101">
        <v>4.3446759259259263E-3</v>
      </c>
      <c r="F6" s="101">
        <v>3.8264583333333328E-3</v>
      </c>
      <c r="G6" s="104">
        <v>8.2528935185185179E-4</v>
      </c>
      <c r="H6" s="104">
        <v>8.4508101851851845E-4</v>
      </c>
      <c r="I6" s="104">
        <v>7.805324074074073E-4</v>
      </c>
      <c r="J6" s="104">
        <v>7.577546296296296E-4</v>
      </c>
      <c r="K6" s="104">
        <v>7.7583333333333334E-4</v>
      </c>
      <c r="L6" s="104">
        <v>7.9126157407407411E-4</v>
      </c>
      <c r="M6" s="104">
        <v>7.9918981481481475E-4</v>
      </c>
      <c r="N6" s="104">
        <v>7.8831018518518519E-4</v>
      </c>
      <c r="O6" s="104">
        <v>7.9369212962962954E-4</v>
      </c>
      <c r="P6" s="104">
        <v>7.9811342592592596E-4</v>
      </c>
      <c r="Q6" s="104">
        <v>8.0319444444444449E-4</v>
      </c>
      <c r="R6" s="104">
        <v>7.9381944444444454E-4</v>
      </c>
      <c r="S6" s="104">
        <v>7.9119212962962965E-4</v>
      </c>
      <c r="T6" s="104">
        <v>7.9501157407407396E-4</v>
      </c>
      <c r="U6" s="104">
        <v>7.846064814814815E-4</v>
      </c>
      <c r="V6" s="108">
        <v>8.2219907407407404E-4</v>
      </c>
      <c r="W6" s="108">
        <v>8.2679398148148141E-4</v>
      </c>
      <c r="X6" s="108">
        <v>7.9391203703703698E-4</v>
      </c>
      <c r="Y6" s="108">
        <v>7.9971064814814824E-4</v>
      </c>
      <c r="Z6" s="108">
        <v>7.8593750000000007E-4</v>
      </c>
      <c r="AA6" s="94">
        <f t="shared" si="0"/>
        <v>4.1030567129629623E-2</v>
      </c>
      <c r="AB6" s="95">
        <f t="shared" si="1"/>
        <v>8.2061134259259249E-4</v>
      </c>
    </row>
    <row r="7" spans="2:28" ht="15.75" x14ac:dyDescent="0.25">
      <c r="B7" s="127" t="s">
        <v>166</v>
      </c>
      <c r="C7" s="98">
        <v>1.3233032407407407E-2</v>
      </c>
      <c r="D7" s="101">
        <v>4.2900462962962961E-3</v>
      </c>
      <c r="E7" s="101">
        <v>4.3957175925925926E-3</v>
      </c>
      <c r="F7" s="101">
        <v>4.5090046296296293E-3</v>
      </c>
      <c r="G7" s="104">
        <v>2.2187499999999999E-4</v>
      </c>
      <c r="H7" s="104">
        <v>8.6424768518518524E-4</v>
      </c>
      <c r="I7" s="104">
        <v>8.6232638888888904E-4</v>
      </c>
      <c r="J7" s="104">
        <v>7.8825231481481465E-4</v>
      </c>
      <c r="K7" s="104">
        <v>8.0471064814814815E-4</v>
      </c>
      <c r="L7" s="104">
        <v>8.1349537037037035E-4</v>
      </c>
      <c r="M7" s="104">
        <v>8.1429398148148149E-4</v>
      </c>
      <c r="N7" s="104">
        <v>8.0402777777777775E-4</v>
      </c>
      <c r="O7" s="104">
        <v>8.1510416666666667E-4</v>
      </c>
      <c r="P7" s="104">
        <v>8.0561342592592588E-4</v>
      </c>
      <c r="Q7" s="104">
        <v>8.1510416666666667E-4</v>
      </c>
      <c r="R7" s="104">
        <v>8.1964120370370361E-4</v>
      </c>
      <c r="S7" s="104">
        <v>8.2795138888888892E-4</v>
      </c>
      <c r="T7" s="104">
        <v>8.5283564814814814E-4</v>
      </c>
      <c r="U7" s="104">
        <v>8.4824074074074066E-4</v>
      </c>
      <c r="V7" s="108">
        <v>7.9076388888888892E-4</v>
      </c>
      <c r="W7" s="108">
        <v>8.1138888888888895E-4</v>
      </c>
      <c r="X7" s="108">
        <v>8.2031249999999997E-4</v>
      </c>
      <c r="Y7" s="108">
        <v>8.3707175925925919E-4</v>
      </c>
      <c r="Z7" s="108">
        <v>8.3395833333333336E-4</v>
      </c>
      <c r="AA7" s="94">
        <f t="shared" si="0"/>
        <v>4.2279016203703702E-2</v>
      </c>
      <c r="AB7" s="95">
        <f t="shared" si="1"/>
        <v>8.4558032407407407E-4</v>
      </c>
    </row>
    <row r="8" spans="2:28" ht="15.75" x14ac:dyDescent="0.25">
      <c r="B8" s="127" t="s">
        <v>164</v>
      </c>
      <c r="C8" s="98">
        <v>1.3263773148148148E-2</v>
      </c>
      <c r="D8" s="101">
        <v>4.2987731481481479E-3</v>
      </c>
      <c r="E8" s="101">
        <v>4.416747685185185E-3</v>
      </c>
      <c r="F8" s="101">
        <v>4.5219097222222223E-3</v>
      </c>
      <c r="G8" s="104">
        <v>8.3611111111111115E-4</v>
      </c>
      <c r="H8" s="104">
        <v>8.5653935185185182E-4</v>
      </c>
      <c r="I8" s="104">
        <v>8.5848379629629632E-4</v>
      </c>
      <c r="J8" s="104">
        <v>7.9770833333333343E-4</v>
      </c>
      <c r="K8" s="104">
        <v>8.075115740740741E-4</v>
      </c>
      <c r="L8" s="104">
        <v>8.2127314814814823E-4</v>
      </c>
      <c r="M8" s="104">
        <v>8.1795138888888889E-4</v>
      </c>
      <c r="N8" s="104">
        <v>7.9991898148148142E-4</v>
      </c>
      <c r="O8" s="104">
        <v>8.0712962962962954E-4</v>
      </c>
      <c r="P8" s="104">
        <v>7.8340277777777772E-4</v>
      </c>
      <c r="Q8" s="104">
        <v>7.9818287037037021E-4</v>
      </c>
      <c r="R8" s="104">
        <v>7.9865740740740732E-4</v>
      </c>
      <c r="S8" s="104">
        <v>8.0674768518518519E-4</v>
      </c>
      <c r="T8" s="104">
        <v>8.175578703703704E-4</v>
      </c>
      <c r="U8" s="104">
        <v>8.3336805555555562E-4</v>
      </c>
      <c r="V8" s="108">
        <v>7.8476851851851841E-4</v>
      </c>
      <c r="W8" s="108">
        <v>8.0484953703703697E-4</v>
      </c>
      <c r="X8" s="108">
        <v>7.9747685185185173E-4</v>
      </c>
      <c r="Y8" s="108">
        <v>8.0173611111111114E-4</v>
      </c>
      <c r="Z8" s="108">
        <v>7.9369212962962954E-4</v>
      </c>
      <c r="AA8" s="94">
        <f t="shared" si="0"/>
        <v>4.2724270833333328E-2</v>
      </c>
      <c r="AB8" s="95">
        <f t="shared" si="1"/>
        <v>8.5448541666666654E-4</v>
      </c>
    </row>
    <row r="9" spans="2:28" ht="15.75" x14ac:dyDescent="0.25">
      <c r="B9" s="128" t="s">
        <v>173</v>
      </c>
      <c r="C9" s="99">
        <v>1.3298495370370372E-2</v>
      </c>
      <c r="D9" s="102">
        <v>4.3862268518518521E-3</v>
      </c>
      <c r="E9" s="102">
        <v>4.4809027777777772E-3</v>
      </c>
      <c r="F9" s="102">
        <v>4.5893518518518514E-3</v>
      </c>
      <c r="G9" s="105">
        <v>8.6643518518518526E-4</v>
      </c>
      <c r="H9" s="105">
        <v>8.8090277777777776E-4</v>
      </c>
      <c r="I9" s="105">
        <v>8.8842592592592608E-4</v>
      </c>
      <c r="J9" s="105">
        <v>8.9444444444444456E-4</v>
      </c>
      <c r="K9" s="105">
        <v>9.0624999999999994E-4</v>
      </c>
      <c r="L9" s="105">
        <v>9.0960648148148162E-4</v>
      </c>
      <c r="M9" s="105">
        <v>9.2025462962962948E-4</v>
      </c>
      <c r="N9" s="105">
        <v>9.1319444444444434E-4</v>
      </c>
      <c r="O9" s="105">
        <v>9.0798611111111115E-4</v>
      </c>
      <c r="P9" s="105">
        <v>9.1678240740740739E-4</v>
      </c>
      <c r="Q9" s="105">
        <v>9.3680555555555563E-4</v>
      </c>
      <c r="R9" s="105">
        <v>8.7372685185185177E-4</v>
      </c>
      <c r="S9" s="105">
        <v>8.6724537037037033E-4</v>
      </c>
      <c r="T9" s="105">
        <v>8.7442129629629632E-4</v>
      </c>
      <c r="U9" s="105">
        <v>8.8460648148148144E-4</v>
      </c>
      <c r="V9" s="109">
        <v>9.1180555555555546E-4</v>
      </c>
      <c r="W9" s="109">
        <v>8.611111111111111E-4</v>
      </c>
      <c r="X9" s="109">
        <v>8.6249999999999999E-4</v>
      </c>
      <c r="Y9" s="109">
        <v>8.8194444444444442E-4</v>
      </c>
      <c r="Z9" s="109">
        <v>8.7222222222222226E-4</v>
      </c>
      <c r="AA9" s="94">
        <f t="shared" si="0"/>
        <v>4.4585648148148152E-2</v>
      </c>
      <c r="AB9" s="95">
        <f t="shared" si="1"/>
        <v>8.9171296296296308E-4</v>
      </c>
    </row>
    <row r="10" spans="2:28" ht="15.75" x14ac:dyDescent="0.25">
      <c r="B10" s="128" t="s">
        <v>174</v>
      </c>
      <c r="C10" s="99">
        <v>1.4017939814814815E-2</v>
      </c>
      <c r="D10" s="102">
        <v>4.6329861111111112E-3</v>
      </c>
      <c r="E10" s="102">
        <v>4.6629629629629634E-3</v>
      </c>
      <c r="F10" s="102">
        <v>4.6437500000000003E-3</v>
      </c>
      <c r="G10" s="105">
        <v>8.5196759259259264E-4</v>
      </c>
      <c r="H10" s="105">
        <v>8.5370370370370374E-4</v>
      </c>
      <c r="I10" s="105">
        <v>8.7627314814814816E-4</v>
      </c>
      <c r="J10" s="105">
        <v>8.6527777777777775E-4</v>
      </c>
      <c r="K10" s="105">
        <v>8.5983796296296296E-4</v>
      </c>
      <c r="L10" s="105">
        <v>8.512731481481482E-4</v>
      </c>
      <c r="M10" s="105">
        <v>8.5787037037037038E-4</v>
      </c>
      <c r="N10" s="105">
        <v>8.6516203703703711E-4</v>
      </c>
      <c r="O10" s="105">
        <v>8.6180555555555565E-4</v>
      </c>
      <c r="P10" s="105">
        <v>8.4583333333333331E-4</v>
      </c>
      <c r="Q10" s="105">
        <v>8.4803240740740748E-4</v>
      </c>
      <c r="R10" s="105">
        <v>8.5254629629629623E-4</v>
      </c>
      <c r="S10" s="105">
        <v>8.4328703703703692E-4</v>
      </c>
      <c r="T10" s="105">
        <v>8.5810185185185197E-4</v>
      </c>
      <c r="U10" s="105">
        <v>8.6053240740740751E-4</v>
      </c>
      <c r="V10" s="109">
        <v>8.331018518518518E-4</v>
      </c>
      <c r="W10" s="109">
        <v>8.6666666666666663E-4</v>
      </c>
      <c r="X10" s="109">
        <v>8.5891203703703694E-4</v>
      </c>
      <c r="Y10" s="109">
        <v>8.5254629629629623E-4</v>
      </c>
      <c r="Z10" s="109">
        <v>8.261574074074074E-4</v>
      </c>
      <c r="AA10" s="94">
        <f t="shared" si="0"/>
        <v>4.5046527777777762E-2</v>
      </c>
      <c r="AB10" s="95">
        <f t="shared" si="1"/>
        <v>9.0093055555555521E-4</v>
      </c>
    </row>
    <row r="11" spans="2:28" ht="15.75" x14ac:dyDescent="0.25">
      <c r="B11" s="128" t="s">
        <v>175</v>
      </c>
      <c r="C11" s="99">
        <v>1.4011111111111111E-2</v>
      </c>
      <c r="D11" s="102">
        <v>4.5953703703703703E-3</v>
      </c>
      <c r="E11" s="102">
        <v>4.594560185185185E-3</v>
      </c>
      <c r="F11" s="102">
        <v>4.5796296296296297E-3</v>
      </c>
      <c r="G11" s="105">
        <v>8.7233796296296289E-4</v>
      </c>
      <c r="H11" s="105">
        <v>8.7361111111111114E-4</v>
      </c>
      <c r="I11" s="105">
        <v>8.9178240740740743E-4</v>
      </c>
      <c r="J11" s="105">
        <v>8.8263888888888886E-4</v>
      </c>
      <c r="K11" s="105">
        <v>8.5659722222222224E-4</v>
      </c>
      <c r="L11" s="105">
        <v>8.6469907407407415E-4</v>
      </c>
      <c r="M11" s="105">
        <v>8.6041666666666656E-4</v>
      </c>
      <c r="N11" s="105">
        <v>8.5798611111111112E-4</v>
      </c>
      <c r="O11" s="105">
        <v>8.6226851851851861E-4</v>
      </c>
      <c r="P11" s="105">
        <v>8.5486111111111103E-4</v>
      </c>
      <c r="Q11" s="105">
        <v>8.5625000000000013E-4</v>
      </c>
      <c r="R11" s="105">
        <v>8.5324074074074078E-4</v>
      </c>
      <c r="S11" s="105">
        <v>8.524305555555556E-4</v>
      </c>
      <c r="T11" s="105">
        <v>8.5578703703703695E-4</v>
      </c>
      <c r="U11" s="105">
        <v>8.6990740740740735E-4</v>
      </c>
      <c r="V11" s="109">
        <v>8.6215277777777777E-4</v>
      </c>
      <c r="W11" s="109">
        <v>8.7326388888888903E-4</v>
      </c>
      <c r="X11" s="109">
        <v>8.7743055555555567E-4</v>
      </c>
      <c r="Y11" s="109">
        <v>8.7141203703703697E-4</v>
      </c>
      <c r="Z11" s="109">
        <v>8.4525462962962972E-4</v>
      </c>
      <c r="AA11" s="94">
        <f t="shared" si="0"/>
        <v>4.5075000000000004E-2</v>
      </c>
      <c r="AB11" s="95">
        <f t="shared" si="1"/>
        <v>9.0150000000000007E-4</v>
      </c>
    </row>
    <row r="12" spans="2:28" ht="15.75" x14ac:dyDescent="0.25">
      <c r="B12" s="128" t="s">
        <v>176</v>
      </c>
      <c r="C12" s="99">
        <v>1.3993518518518518E-2</v>
      </c>
      <c r="D12" s="102">
        <v>4.6118055555555556E-3</v>
      </c>
      <c r="E12" s="102">
        <v>4.5186342592592596E-3</v>
      </c>
      <c r="F12" s="102">
        <v>4.6840277777777774E-3</v>
      </c>
      <c r="G12" s="105">
        <v>8.8437500000000007E-4</v>
      </c>
      <c r="H12" s="105">
        <v>8.7766203703703704E-4</v>
      </c>
      <c r="I12" s="105">
        <v>9.0347222222222218E-4</v>
      </c>
      <c r="J12" s="105">
        <v>8.9988425925925924E-4</v>
      </c>
      <c r="K12" s="105">
        <v>8.8113425925925913E-4</v>
      </c>
      <c r="L12" s="105">
        <v>8.7962962962962962E-4</v>
      </c>
      <c r="M12" s="105">
        <v>8.8206018518518527E-4</v>
      </c>
      <c r="N12" s="105">
        <v>8.7534722222222224E-4</v>
      </c>
      <c r="O12" s="105">
        <v>8.6851851851851847E-4</v>
      </c>
      <c r="P12" s="105">
        <v>8.7650462962962953E-4</v>
      </c>
      <c r="Q12" s="105">
        <v>8.8321759259259256E-4</v>
      </c>
      <c r="R12" s="105">
        <v>8.9456018518518519E-4</v>
      </c>
      <c r="S12" s="105">
        <v>9.0277777777777784E-4</v>
      </c>
      <c r="T12" s="105">
        <v>9.0509259259259243E-4</v>
      </c>
      <c r="U12" s="105">
        <v>8.9606481481481481E-4</v>
      </c>
      <c r="V12" s="109">
        <v>8.5462962962962955E-4</v>
      </c>
      <c r="W12" s="109">
        <v>8.850694444444444E-4</v>
      </c>
      <c r="X12" s="109">
        <v>8.8993055555555559E-4</v>
      </c>
      <c r="Y12" s="109">
        <v>8.8391203703703689E-4</v>
      </c>
      <c r="Z12" s="109">
        <v>8.5381944444444448E-4</v>
      </c>
      <c r="AA12" s="94">
        <f t="shared" si="0"/>
        <v>4.5485648148148136E-2</v>
      </c>
      <c r="AB12" s="95">
        <f t="shared" si="1"/>
        <v>9.0971296296296275E-4</v>
      </c>
    </row>
    <row r="13" spans="2:28" ht="15.75" x14ac:dyDescent="0.25">
      <c r="B13" s="128" t="s">
        <v>177</v>
      </c>
      <c r="C13" s="99">
        <v>1.3918634259259259E-2</v>
      </c>
      <c r="D13" s="102">
        <v>4.6818287037037037E-3</v>
      </c>
      <c r="E13" s="102">
        <v>4.6420138888888891E-3</v>
      </c>
      <c r="F13" s="102">
        <v>4.7112268518518519E-3</v>
      </c>
      <c r="G13" s="105">
        <v>9.0451388888888884E-4</v>
      </c>
      <c r="H13" s="105">
        <v>9.0416666666666673E-4</v>
      </c>
      <c r="I13" s="105">
        <v>9.1701388888888898E-4</v>
      </c>
      <c r="J13" s="105">
        <v>9.1956018518518515E-4</v>
      </c>
      <c r="K13" s="105">
        <v>8.5497685185185188E-4</v>
      </c>
      <c r="L13" s="105">
        <v>8.5497685185185188E-4</v>
      </c>
      <c r="M13" s="105">
        <v>8.611111111111111E-4</v>
      </c>
      <c r="N13" s="105">
        <v>8.5914351851851863E-4</v>
      </c>
      <c r="O13" s="105">
        <v>8.5810185185185197E-4</v>
      </c>
      <c r="P13" s="105">
        <v>8.5277777777777782E-4</v>
      </c>
      <c r="Q13" s="105">
        <v>8.6284722222222221E-4</v>
      </c>
      <c r="R13" s="105">
        <v>8.7291666666666681E-4</v>
      </c>
      <c r="S13" s="105">
        <v>8.8564814814814799E-4</v>
      </c>
      <c r="T13" s="105">
        <v>8.6388888888888887E-4</v>
      </c>
      <c r="U13" s="105">
        <v>8.599537037037036E-4</v>
      </c>
      <c r="V13" s="109">
        <v>8.6585648148148166E-4</v>
      </c>
      <c r="W13" s="109">
        <v>8.8900462962962967E-4</v>
      </c>
      <c r="X13" s="109">
        <v>8.9988425925925924E-4</v>
      </c>
      <c r="Y13" s="109">
        <v>9.0416666666666673E-4</v>
      </c>
      <c r="Z13" s="109">
        <v>8.6967592592592598E-4</v>
      </c>
      <c r="AA13" s="94">
        <f t="shared" si="0"/>
        <v>4.5513888888888895E-2</v>
      </c>
      <c r="AB13" s="95">
        <f t="shared" si="1"/>
        <v>9.1027777777777786E-4</v>
      </c>
    </row>
    <row r="14" spans="2:28" ht="15.75" x14ac:dyDescent="0.25">
      <c r="B14" s="129" t="s">
        <v>169</v>
      </c>
      <c r="C14" s="99">
        <v>1.5011226851851854E-2</v>
      </c>
      <c r="D14" s="102">
        <v>4.9083333333333331E-3</v>
      </c>
      <c r="E14" s="102">
        <v>4.8942129629629622E-3</v>
      </c>
      <c r="F14" s="102">
        <v>4.6890046296296298E-3</v>
      </c>
      <c r="G14" s="105">
        <v>8.8368055555555552E-4</v>
      </c>
      <c r="H14" s="105">
        <v>8.9942129629629649E-4</v>
      </c>
      <c r="I14" s="105">
        <v>9.02662037037037E-4</v>
      </c>
      <c r="J14" s="105">
        <v>8.9733796296296295E-4</v>
      </c>
      <c r="K14" s="105">
        <v>9.0787037037037041E-4</v>
      </c>
      <c r="L14" s="105">
        <v>9.0787037037037041E-4</v>
      </c>
      <c r="M14" s="105">
        <v>9.0879629629629633E-4</v>
      </c>
      <c r="N14" s="105">
        <v>8.9930555555555554E-4</v>
      </c>
      <c r="O14" s="105">
        <v>9.2199074074074069E-4</v>
      </c>
      <c r="P14" s="105">
        <v>9.2222222222222228E-4</v>
      </c>
      <c r="Q14" s="105">
        <v>9.3726851851851859E-4</v>
      </c>
      <c r="R14" s="105">
        <v>9.3460648148148146E-4</v>
      </c>
      <c r="S14" s="105">
        <v>9.3692129629629627E-4</v>
      </c>
      <c r="T14" s="105">
        <v>9.4039351851851847E-4</v>
      </c>
      <c r="U14" s="105">
        <v>9.1134259259259261E-4</v>
      </c>
      <c r="V14" s="109">
        <v>9.0289351851851858E-4</v>
      </c>
      <c r="W14" s="109">
        <v>9.0937499999999992E-4</v>
      </c>
      <c r="X14" s="109">
        <v>9.1493055555555555E-4</v>
      </c>
      <c r="Y14" s="109">
        <v>9.2569444444444437E-4</v>
      </c>
      <c r="Z14" s="109">
        <v>8.6805555555555551E-4</v>
      </c>
      <c r="AA14" s="94">
        <f t="shared" si="0"/>
        <v>4.7735416666666669E-2</v>
      </c>
      <c r="AB14" s="95">
        <f t="shared" si="1"/>
        <v>9.5470833333333334E-4</v>
      </c>
    </row>
    <row r="15" spans="2:28" ht="15.75" x14ac:dyDescent="0.25">
      <c r="B15" s="129" t="s">
        <v>172</v>
      </c>
      <c r="C15" s="99">
        <v>1.4515509259259261E-2</v>
      </c>
      <c r="D15" s="102">
        <v>4.8378472222222217E-3</v>
      </c>
      <c r="E15" s="102">
        <v>4.8144675925925924E-3</v>
      </c>
      <c r="F15" s="102">
        <v>4.8549768518518516E-3</v>
      </c>
      <c r="G15" s="105">
        <v>9.3379629629629628E-4</v>
      </c>
      <c r="H15" s="105">
        <v>9.5046296296296296E-4</v>
      </c>
      <c r="I15" s="105">
        <v>9.6064814814814808E-4</v>
      </c>
      <c r="J15" s="105">
        <v>9.4525462962962966E-4</v>
      </c>
      <c r="K15" s="105">
        <v>9.3611111111111108E-4</v>
      </c>
      <c r="L15" s="105">
        <v>9.3981481481481477E-4</v>
      </c>
      <c r="M15" s="105">
        <v>9.4328703703703708E-4</v>
      </c>
      <c r="N15" s="105">
        <v>9.3229166666666666E-4</v>
      </c>
      <c r="O15" s="105">
        <v>9.4675925925925917E-4</v>
      </c>
      <c r="P15" s="105">
        <v>9.5729166666666673E-4</v>
      </c>
      <c r="Q15" s="105">
        <v>9.5648148148148144E-4</v>
      </c>
      <c r="R15" s="105">
        <v>9.5451388888888886E-4</v>
      </c>
      <c r="S15" s="105">
        <v>9.5439814814814823E-4</v>
      </c>
      <c r="T15" s="105">
        <v>9.6226851851851844E-4</v>
      </c>
      <c r="U15" s="105">
        <v>9.6134259259259252E-4</v>
      </c>
      <c r="V15" s="109">
        <v>9.4050925925925931E-4</v>
      </c>
      <c r="W15" s="109">
        <v>9.4328703703703708E-4</v>
      </c>
      <c r="X15" s="109">
        <v>9.4409722222222215E-4</v>
      </c>
      <c r="Y15" s="109">
        <v>9.5092592592592592E-4</v>
      </c>
      <c r="Z15" s="109">
        <v>9.4375000000000004E-4</v>
      </c>
      <c r="AA15" s="94">
        <f t="shared" si="0"/>
        <v>4.7980092592592588E-2</v>
      </c>
      <c r="AB15" s="95">
        <f t="shared" si="1"/>
        <v>9.5960185185185178E-4</v>
      </c>
    </row>
    <row r="16" spans="2:28" ht="15.75" x14ac:dyDescent="0.25">
      <c r="B16" s="129" t="s">
        <v>171</v>
      </c>
      <c r="C16" s="99">
        <v>1.4679050925925925E-2</v>
      </c>
      <c r="D16" s="102">
        <v>4.9913194444444449E-3</v>
      </c>
      <c r="E16" s="102">
        <v>5.0350694444444444E-3</v>
      </c>
      <c r="F16" s="102">
        <v>5.015972222222222E-3</v>
      </c>
      <c r="G16" s="105">
        <v>8.7951388888888888E-4</v>
      </c>
      <c r="H16" s="105">
        <v>8.9872685185185183E-4</v>
      </c>
      <c r="I16" s="105">
        <v>9.0173611111111108E-4</v>
      </c>
      <c r="J16" s="105">
        <v>8.9722222222222232E-4</v>
      </c>
      <c r="K16" s="105">
        <v>9.0914351851851844E-4</v>
      </c>
      <c r="L16" s="105">
        <v>9.0983796296296299E-4</v>
      </c>
      <c r="M16" s="105">
        <v>9.1122685185185187E-4</v>
      </c>
      <c r="N16" s="105">
        <v>9.0590277777777772E-4</v>
      </c>
      <c r="O16" s="105">
        <v>9.1111111111111113E-4</v>
      </c>
      <c r="P16" s="105">
        <v>9.3449074074074062E-4</v>
      </c>
      <c r="Q16" s="105">
        <v>9.353009259259259E-4</v>
      </c>
      <c r="R16" s="105">
        <v>9.3877314814814821E-4</v>
      </c>
      <c r="S16" s="105">
        <v>9.5266203703703702E-4</v>
      </c>
      <c r="T16" s="105">
        <v>9.4085648148148143E-4</v>
      </c>
      <c r="U16" s="105">
        <v>9.4560185185185188E-4</v>
      </c>
      <c r="V16" s="109">
        <v>9.1458333333333333E-4</v>
      </c>
      <c r="W16" s="109">
        <v>9.1793981481481468E-4</v>
      </c>
      <c r="X16" s="109">
        <v>9.2627314814814818E-4</v>
      </c>
      <c r="Y16" s="109">
        <v>9.2662037037037029E-4</v>
      </c>
      <c r="Z16" s="109">
        <v>9.1643518518518506E-4</v>
      </c>
      <c r="AA16" s="94">
        <f t="shared" si="0"/>
        <v>4.8095370370370386E-2</v>
      </c>
      <c r="AB16" s="95">
        <f t="shared" si="1"/>
        <v>9.6190740740740774E-4</v>
      </c>
    </row>
    <row r="17" spans="2:28" ht="15.75" x14ac:dyDescent="0.25">
      <c r="B17" s="129" t="s">
        <v>170</v>
      </c>
      <c r="C17" s="99">
        <v>1.4639699074074074E-2</v>
      </c>
      <c r="D17" s="102">
        <v>4.9292824074074074E-3</v>
      </c>
      <c r="E17" s="102">
        <v>5.0329861111111105E-3</v>
      </c>
      <c r="F17" s="102">
        <v>5.015972222222222E-3</v>
      </c>
      <c r="G17" s="105">
        <v>9.271990740740741E-4</v>
      </c>
      <c r="H17" s="105">
        <v>9.5150462962962973E-4</v>
      </c>
      <c r="I17" s="105">
        <v>9.3831018518518515E-4</v>
      </c>
      <c r="J17" s="105">
        <v>9.5312499999999998E-4</v>
      </c>
      <c r="K17" s="105">
        <v>9.5335648148148157E-4</v>
      </c>
      <c r="L17" s="105">
        <v>9.6423611111111113E-4</v>
      </c>
      <c r="M17" s="105">
        <v>9.5659722222222229E-4</v>
      </c>
      <c r="N17" s="105">
        <v>9.9895833333333325E-4</v>
      </c>
      <c r="O17" s="105">
        <v>9.9270833333333329E-4</v>
      </c>
      <c r="P17" s="105">
        <v>1.0122685185185185E-3</v>
      </c>
      <c r="Q17" s="105">
        <v>9.7025462962962961E-4</v>
      </c>
      <c r="R17" s="105">
        <v>1.005787037037037E-3</v>
      </c>
      <c r="S17" s="105">
        <v>9.9282407407407414E-4</v>
      </c>
      <c r="T17" s="105">
        <v>9.8576388888888889E-4</v>
      </c>
      <c r="U17" s="105">
        <v>9.9432870370370365E-4</v>
      </c>
      <c r="V17" s="109">
        <v>9.2939814814814827E-4</v>
      </c>
      <c r="W17" s="109">
        <v>9.4201388888888894E-4</v>
      </c>
      <c r="X17" s="109">
        <v>9.4745370370370372E-4</v>
      </c>
      <c r="Y17" s="109">
        <v>9.3321759259259269E-4</v>
      </c>
      <c r="Z17" s="109">
        <v>9.3182870370370381E-4</v>
      </c>
      <c r="AA17" s="94">
        <f t="shared" si="0"/>
        <v>4.8899074074074074E-2</v>
      </c>
      <c r="AB17" s="95">
        <f t="shared" si="1"/>
        <v>9.7798148148148158E-4</v>
      </c>
    </row>
    <row r="18" spans="2:28" ht="15.75" x14ac:dyDescent="0.25">
      <c r="B18" s="129" t="s">
        <v>168</v>
      </c>
      <c r="C18" s="99">
        <v>1.5701504629629631E-2</v>
      </c>
      <c r="D18" s="102">
        <v>5.3219907407407408E-3</v>
      </c>
      <c r="E18" s="102">
        <v>5.5032407407407417E-3</v>
      </c>
      <c r="F18" s="102">
        <v>5.5542824074074071E-3</v>
      </c>
      <c r="G18" s="105">
        <v>1.0375E-3</v>
      </c>
      <c r="H18" s="105">
        <v>1.0400462962962963E-3</v>
      </c>
      <c r="I18" s="105">
        <v>9.6446759259259261E-4</v>
      </c>
      <c r="J18" s="105">
        <v>9.3599537037037045E-4</v>
      </c>
      <c r="K18" s="105">
        <v>9.5451388888888886E-4</v>
      </c>
      <c r="L18" s="105">
        <v>9.3703703703703701E-4</v>
      </c>
      <c r="M18" s="105">
        <v>9.4710648148148139E-4</v>
      </c>
      <c r="N18" s="105">
        <v>9.5648148148148144E-4</v>
      </c>
      <c r="O18" s="105">
        <v>9.5891203703703709E-4</v>
      </c>
      <c r="P18" s="105">
        <v>9.5821759259259254E-4</v>
      </c>
      <c r="Q18" s="105">
        <v>9.6701388888888889E-4</v>
      </c>
      <c r="R18" s="105">
        <v>9.72800925925926E-4</v>
      </c>
      <c r="S18" s="105">
        <v>1.0086805555555554E-3</v>
      </c>
      <c r="T18" s="105">
        <v>1.0430555555555555E-3</v>
      </c>
      <c r="U18" s="105">
        <v>1.0347222222222222E-3</v>
      </c>
      <c r="V18" s="109">
        <v>9.7465277777777774E-4</v>
      </c>
      <c r="W18" s="109">
        <v>9.8090277777777781E-4</v>
      </c>
      <c r="X18" s="109">
        <v>9.8483796296296297E-4</v>
      </c>
      <c r="Y18" s="109">
        <v>9.8680555555555566E-4</v>
      </c>
      <c r="Z18" s="109">
        <v>9.8090277777777781E-4</v>
      </c>
      <c r="AA18" s="94">
        <f t="shared" si="0"/>
        <v>5.1705671296296295E-2</v>
      </c>
      <c r="AB18" s="95">
        <f t="shared" si="1"/>
        <v>1.034113425925926E-3</v>
      </c>
    </row>
  </sheetData>
  <sortState xmlns:xlrd2="http://schemas.microsoft.com/office/spreadsheetml/2017/richdata2" ref="B4:AB18">
    <sortCondition ref="AA4:AA1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Tréninky</vt:lpstr>
      <vt:lpstr>10KM</vt:lpstr>
      <vt:lpstr>5KM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2015-06-05T18:19:34Z</dcterms:created>
  <dcterms:modified xsi:type="dcterms:W3CDTF">2023-06-12T21:11:53Z</dcterms:modified>
</cp:coreProperties>
</file>