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Můj disk\Dokumenty\SCM DP\23-24\VT\II._26.-31.5.Plzeň\Tréninky\"/>
    </mc:Choice>
  </mc:AlternateContent>
  <xr:revisionPtr revIDLastSave="0" documentId="13_ncr:1_{AC361E81-22BA-43E0-AD8E-1D80100D5053}" xr6:coauthVersionLast="47" xr6:coauthVersionMax="47" xr10:uidLastSave="{00000000-0000-0000-0000-000000000000}"/>
  <bookViews>
    <workbookView xWindow="38280" yWindow="-120" windowWidth="29040" windowHeight="15840" activeTab="4" xr2:uid="{83F523DE-AA9C-4438-96E3-FF68695EB90E}"/>
  </bookViews>
  <sheets>
    <sheet name="tréninky" sheetId="5" r:id="rId1"/>
    <sheet name="celkové výskedky testu " sheetId="4" r:id="rId2"/>
    <sheet name="1" sheetId="1" r:id="rId3"/>
    <sheet name="2" sheetId="3" r:id="rId4"/>
    <sheet name="3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5" l="1"/>
  <c r="D30" i="5"/>
  <c r="D29" i="5"/>
  <c r="L16" i="5"/>
  <c r="D16" i="5"/>
  <c r="L15" i="5"/>
  <c r="D15" i="5"/>
  <c r="L3" i="5"/>
  <c r="L2" i="5"/>
  <c r="I1" i="5"/>
  <c r="Z10" i="4"/>
  <c r="AA10" i="4" s="1"/>
  <c r="Z16" i="4"/>
  <c r="AA16" i="4" s="1"/>
  <c r="Z9" i="4"/>
  <c r="AA9" i="4" s="1"/>
  <c r="Z20" i="4"/>
  <c r="AA20" i="4" s="1"/>
  <c r="Z21" i="4"/>
  <c r="AA21" i="4" s="1"/>
  <c r="Z19" i="4"/>
  <c r="AA19" i="4" s="1"/>
  <c r="Z13" i="4"/>
  <c r="AA13" i="4" s="1"/>
  <c r="Z11" i="4"/>
  <c r="AA11" i="4" s="1"/>
  <c r="Z15" i="4"/>
  <c r="AA15" i="4" s="1"/>
  <c r="Z12" i="4"/>
  <c r="AA12" i="4" s="1"/>
  <c r="Z14" i="4"/>
  <c r="AA14" i="4" s="1"/>
  <c r="Z17" i="4"/>
  <c r="AA17" i="4" s="1"/>
  <c r="Z18" i="4"/>
  <c r="AA18" i="4" s="1"/>
  <c r="Z8" i="4"/>
  <c r="AA8" i="4" s="1"/>
  <c r="Z7" i="4"/>
  <c r="AA7" i="4" s="1"/>
  <c r="Z6" i="4"/>
  <c r="AA6" i="4" s="1"/>
  <c r="Z5" i="4"/>
  <c r="AA5" i="4" s="1"/>
  <c r="Z4" i="4"/>
  <c r="AA4" i="4" s="1"/>
  <c r="Z3" i="4"/>
  <c r="AA3" i="4" s="1"/>
  <c r="Z2" i="4"/>
  <c r="AA2" i="4" s="1"/>
  <c r="AA3" i="2"/>
  <c r="AA4" i="2"/>
  <c r="AA5" i="2"/>
  <c r="AA6" i="2"/>
  <c r="AA7" i="2"/>
  <c r="AA2" i="2"/>
  <c r="AA3" i="3"/>
  <c r="AA4" i="3"/>
  <c r="AA5" i="3"/>
  <c r="AA6" i="3"/>
  <c r="AA7" i="3"/>
  <c r="AA2" i="3"/>
  <c r="AA3" i="1"/>
  <c r="AA4" i="1"/>
  <c r="AA5" i="1"/>
  <c r="AA6" i="1"/>
  <c r="AA7" i="1"/>
  <c r="AA8" i="1"/>
  <c r="AA9" i="1"/>
  <c r="AA2" i="1"/>
  <c r="Z3" i="2"/>
  <c r="Z4" i="2"/>
  <c r="Z5" i="2"/>
  <c r="Z6" i="2"/>
  <c r="Z7" i="2"/>
  <c r="Z2" i="2"/>
  <c r="Z3" i="3"/>
  <c r="Z4" i="3"/>
  <c r="Z5" i="3"/>
  <c r="Z6" i="3"/>
  <c r="Z7" i="3"/>
  <c r="Z2" i="3"/>
  <c r="Z9" i="1"/>
  <c r="Z8" i="1"/>
  <c r="Z7" i="1"/>
  <c r="Z6" i="1"/>
  <c r="Z5" i="1"/>
  <c r="Z4" i="1"/>
  <c r="Z3" i="1"/>
  <c r="Z2" i="1"/>
</calcChain>
</file>

<file path=xl/sharedStrings.xml><?xml version="1.0" encoding="utf-8"?>
<sst xmlns="http://schemas.openxmlformats.org/spreadsheetml/2006/main" count="276" uniqueCount="135">
  <si>
    <t>Jméno</t>
  </si>
  <si>
    <t>1500</t>
  </si>
  <si>
    <t>Tomáš Chocholatý</t>
  </si>
  <si>
    <t>Denis Borovka</t>
  </si>
  <si>
    <t>Tomáš Reissmüller</t>
  </si>
  <si>
    <t>Adam Řiháček</t>
  </si>
  <si>
    <t>Mája Kopáčová</t>
  </si>
  <si>
    <t>Matyáš Táborský</t>
  </si>
  <si>
    <t>Leontýna Trněná</t>
  </si>
  <si>
    <t>Daniel Mach</t>
  </si>
  <si>
    <t>Zaviačičová Soňa</t>
  </si>
  <si>
    <t>Myšková Eliška</t>
  </si>
  <si>
    <t>Pumannová Anna</t>
  </si>
  <si>
    <t>Novák Šimon</t>
  </si>
  <si>
    <t>Unger Jakub</t>
  </si>
  <si>
    <t>Krásný Jakub</t>
  </si>
  <si>
    <t>Bojceňuk Jakub</t>
  </si>
  <si>
    <t>Fabikova Nela</t>
  </si>
  <si>
    <t>Halva Marek</t>
  </si>
  <si>
    <t>Němcová Valentýna</t>
  </si>
  <si>
    <t>Šlechtová Martina</t>
  </si>
  <si>
    <t>Zimová Kateřina</t>
  </si>
  <si>
    <t>500/1</t>
  </si>
  <si>
    <t>500/2</t>
  </si>
  <si>
    <t>500/3</t>
  </si>
  <si>
    <t>100/1</t>
  </si>
  <si>
    <t>100/2</t>
  </si>
  <si>
    <t>100/3</t>
  </si>
  <si>
    <t>100/4</t>
  </si>
  <si>
    <t>100/5</t>
  </si>
  <si>
    <t>100/6</t>
  </si>
  <si>
    <t>100/7</t>
  </si>
  <si>
    <t>100/8</t>
  </si>
  <si>
    <t>100/9</t>
  </si>
  <si>
    <t>100/10</t>
  </si>
  <si>
    <t>100/11</t>
  </si>
  <si>
    <t>100/12</t>
  </si>
  <si>
    <t>100/13</t>
  </si>
  <si>
    <t>100/14</t>
  </si>
  <si>
    <t>100/15</t>
  </si>
  <si>
    <t>5km</t>
  </si>
  <si>
    <t>průměr</t>
  </si>
  <si>
    <t>TRÉNINKY  26.5.-31.5.2024 Plzeň SCM</t>
  </si>
  <si>
    <t xml:space="preserve">Neděle </t>
  </si>
  <si>
    <t>Středa</t>
  </si>
  <si>
    <t>600 rozpl</t>
  </si>
  <si>
    <t>9x100 stupň 1-&gt;3</t>
  </si>
  <si>
    <t>1´30"</t>
  </si>
  <si>
    <t>odpoledne</t>
  </si>
  <si>
    <t>dopoledne</t>
  </si>
  <si>
    <t>300 (25 vypl + 50 T.C.)</t>
  </si>
  <si>
    <t>VOLNO</t>
  </si>
  <si>
    <t>12x150 N, T.C., S</t>
  </si>
  <si>
    <t>800 K šnorchl</t>
  </si>
  <si>
    <t>5 KM TEST</t>
  </si>
  <si>
    <t>12x100 stupň 1-&gt;3</t>
  </si>
  <si>
    <t>1´</t>
  </si>
  <si>
    <t>800 K hypox</t>
  </si>
  <si>
    <t>3x500</t>
  </si>
  <si>
    <t>30", 1´</t>
  </si>
  <si>
    <t>200vypl</t>
  </si>
  <si>
    <t>15x100</t>
  </si>
  <si>
    <t>15", 1´</t>
  </si>
  <si>
    <t>5x100</t>
  </si>
  <si>
    <t>20"</t>
  </si>
  <si>
    <t>MČR jun</t>
  </si>
  <si>
    <t>vyplavání</t>
  </si>
  <si>
    <t>500 vypl</t>
  </si>
  <si>
    <t>Pondělí</t>
  </si>
  <si>
    <t>800 rozpl</t>
  </si>
  <si>
    <t>Čtvrtek</t>
  </si>
  <si>
    <t>12x100 sviž</t>
  </si>
  <si>
    <t>600 PZ (50S + 50 N záda + 50 T.C.)</t>
  </si>
  <si>
    <t>8x200 PAC šnorchl</t>
  </si>
  <si>
    <t>2´45"</t>
  </si>
  <si>
    <r>
      <t>12x200 stupň 1-&gt;</t>
    </r>
    <r>
      <rPr>
        <b/>
        <sz val="12"/>
        <color theme="1"/>
        <rFont val="Aptos Narrow"/>
        <family val="2"/>
        <charset val="238"/>
        <scheme val="minor"/>
      </rPr>
      <t>4</t>
    </r>
  </si>
  <si>
    <t>3´</t>
  </si>
  <si>
    <t>200 vypl, 200 T.C.</t>
  </si>
  <si>
    <t>16x50 šnorchl</t>
  </si>
  <si>
    <t>45"</t>
  </si>
  <si>
    <t>400 (50vypl + 50 T.C.)</t>
  </si>
  <si>
    <t>200 vypl</t>
  </si>
  <si>
    <r>
      <rPr>
        <b/>
        <u/>
        <sz val="12"/>
        <color theme="1"/>
        <rFont val="Aptos Narrow"/>
        <family val="2"/>
        <charset val="238"/>
        <scheme val="minor"/>
      </rPr>
      <t>10x50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</si>
  <si>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t>12x 50 hypox min na 5</t>
  </si>
  <si>
    <t>55"</t>
  </si>
  <si>
    <r>
      <t>12x150 stupň 1-&gt;</t>
    </r>
    <r>
      <rPr>
        <b/>
        <sz val="12"/>
        <color rgb="FF000000"/>
        <rFont val="Calibri"/>
        <family val="2"/>
        <charset val="238"/>
      </rPr>
      <t>4</t>
    </r>
  </si>
  <si>
    <t>2´15"</t>
  </si>
  <si>
    <r>
      <rPr>
        <b/>
        <u/>
        <sz val="12"/>
        <color theme="1"/>
        <rFont val="Aptos Narrow"/>
        <family val="2"/>
        <charset val="238"/>
        <scheme val="minor"/>
      </rPr>
      <t>9x50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</si>
  <si>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t xml:space="preserve">26x50 PAC PLOU </t>
  </si>
  <si>
    <r>
      <rPr>
        <b/>
        <u/>
        <sz val="12"/>
        <color theme="1"/>
        <rFont val="Aptos Narrow"/>
        <family val="2"/>
        <charset val="238"/>
        <scheme val="minor"/>
      </rPr>
      <t>8x50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</si>
  <si>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t>(6x50" + 4x45 + 3x40")</t>
  </si>
  <si>
    <r>
      <t xml:space="preserve">12x75 stuň 1-&gt; </t>
    </r>
    <r>
      <rPr>
        <b/>
        <u/>
        <sz val="10"/>
        <color theme="1"/>
        <rFont val="Aptos Narrow"/>
        <family val="2"/>
        <charset val="238"/>
        <scheme val="minor"/>
      </rPr>
      <t>!4 MAX měř!</t>
    </r>
  </si>
  <si>
    <r>
      <t>12x100 stupň 1-&gt;</t>
    </r>
    <r>
      <rPr>
        <b/>
        <sz val="12"/>
        <color rgb="FF000000"/>
        <rFont val="Calibri"/>
        <family val="2"/>
        <charset val="238"/>
      </rPr>
      <t>4</t>
    </r>
  </si>
  <si>
    <r>
      <rPr>
        <b/>
        <u/>
        <sz val="12"/>
        <color theme="1"/>
        <rFont val="Aptos Narrow"/>
        <family val="2"/>
        <charset val="238"/>
        <scheme val="minor"/>
      </rPr>
      <t>7x50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</si>
  <si>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t>400 (50 vypl + 25 vlnění záda + 25 Z)</t>
  </si>
  <si>
    <r>
      <rPr>
        <b/>
        <u/>
        <sz val="12"/>
        <color theme="1"/>
        <rFont val="Aptos Narrow"/>
        <family val="2"/>
        <charset val="238"/>
        <scheme val="minor"/>
      </rPr>
      <t>6x50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</si>
  <si>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r>
      <t xml:space="preserve">2x100-1´30" + 4x50-1´(6záb dobíh + 4 záb S + </t>
    </r>
    <r>
      <rPr>
        <b/>
        <u/>
        <sz val="8"/>
        <color theme="1"/>
        <rFont val="Aptos Narrow"/>
        <family val="2"/>
        <charset val="238"/>
        <scheme val="minor"/>
      </rPr>
      <t>2 záb MAX</t>
    </r>
    <r>
      <rPr>
        <sz val="8"/>
        <color theme="1"/>
        <rFont val="Aptos Narrow"/>
        <family val="2"/>
        <charset val="238"/>
        <scheme val="minor"/>
      </rPr>
      <t>)</t>
    </r>
  </si>
  <si>
    <r>
      <rPr>
        <b/>
        <u/>
        <sz val="12"/>
        <color theme="1"/>
        <rFont val="Aptos Narrow"/>
        <family val="2"/>
        <charset val="238"/>
        <scheme val="minor"/>
      </rPr>
      <t>5x50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</si>
  <si>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t xml:space="preserve">Nácviky dohmatu na cílovou </t>
  </si>
  <si>
    <r>
      <rPr>
        <b/>
        <u/>
        <sz val="12"/>
        <color theme="1"/>
        <rFont val="Aptos Narrow"/>
        <family val="2"/>
        <charset val="238"/>
        <scheme val="minor"/>
      </rPr>
      <t>4x50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</si>
  <si>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r>
      <t xml:space="preserve">2x100-1´30" + 4x50-1´(6záb dobíh + 4 záb S + </t>
    </r>
    <r>
      <rPr>
        <b/>
        <sz val="8"/>
        <color theme="1"/>
        <rFont val="Aptos Narrow"/>
        <family val="2"/>
        <charset val="238"/>
        <scheme val="minor"/>
      </rPr>
      <t>2 záb MAX</t>
    </r>
    <r>
      <rPr>
        <sz val="8"/>
        <color theme="1"/>
        <rFont val="Aptos Narrow"/>
        <family val="2"/>
        <charset val="238"/>
        <scheme val="minor"/>
      </rPr>
      <t>)</t>
    </r>
  </si>
  <si>
    <t>desku OWS (dvojice- 6tice)</t>
  </si>
  <si>
    <r>
      <rPr>
        <b/>
        <u/>
        <sz val="12"/>
        <color theme="1"/>
        <rFont val="Aptos Narrow"/>
        <family val="2"/>
        <charset val="238"/>
        <scheme val="minor"/>
      </rPr>
      <t>3x50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</si>
  <si>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r>
      <rPr>
        <b/>
        <u/>
        <sz val="12"/>
        <color theme="1"/>
        <rFont val="Aptos Narrow"/>
        <family val="2"/>
        <charset val="238"/>
        <scheme val="minor"/>
      </rPr>
      <t>2x50 rychle</t>
    </r>
    <r>
      <rPr>
        <sz val="12"/>
        <color theme="1"/>
        <rFont val="Aptos Narrow"/>
        <family val="2"/>
        <charset val="238"/>
        <scheme val="minor"/>
      </rPr>
      <t xml:space="preserve"> + 1x50 vypl</t>
    </r>
  </si>
  <si>
    <t>400 vypl</t>
  </si>
  <si>
    <t>1x 50 rychle</t>
  </si>
  <si>
    <t>Úterý</t>
  </si>
  <si>
    <t>Pátek</t>
  </si>
  <si>
    <t>12x25 PZ-30"</t>
  </si>
  <si>
    <t>2x(200K-3´ + 200PZ-3´30"</t>
  </si>
  <si>
    <t>2x(23x100 + 200 vypl)</t>
  </si>
  <si>
    <t>16x50 ve dvojicích</t>
  </si>
  <si>
    <t>200-3´ + 2x100 PZ-1´45"</t>
  </si>
  <si>
    <r>
      <t xml:space="preserve">100 + </t>
    </r>
    <r>
      <rPr>
        <b/>
        <sz val="12"/>
        <color theme="1"/>
        <rFont val="Aptos Narrow"/>
        <family val="2"/>
        <charset val="238"/>
        <scheme val="minor"/>
      </rPr>
      <t>100 ostře</t>
    </r>
  </si>
  <si>
    <t>200 vypl 200 T.C.</t>
  </si>
  <si>
    <t>200K-3´+ 4x50 PZ-1´)</t>
  </si>
  <si>
    <r>
      <t xml:space="preserve">100 + </t>
    </r>
    <r>
      <rPr>
        <b/>
        <sz val="12"/>
        <color theme="1"/>
        <rFont val="Aptos Narrow"/>
        <family val="2"/>
        <charset val="238"/>
        <scheme val="minor"/>
      </rPr>
      <t>2x100 ostře</t>
    </r>
  </si>
  <si>
    <t>400 + 100</t>
  </si>
  <si>
    <t>6´, 1´30"</t>
  </si>
  <si>
    <r>
      <t xml:space="preserve">100 + </t>
    </r>
    <r>
      <rPr>
        <b/>
        <sz val="12"/>
        <color theme="1"/>
        <rFont val="Aptos Narrow"/>
        <family val="2"/>
        <charset val="238"/>
        <scheme val="minor"/>
      </rPr>
      <t>3x100 ostře</t>
    </r>
  </si>
  <si>
    <t>300 + 100</t>
  </si>
  <si>
    <t>4´30", 1´30"</t>
  </si>
  <si>
    <r>
      <t xml:space="preserve">100 + </t>
    </r>
    <r>
      <rPr>
        <b/>
        <sz val="12"/>
        <color theme="1"/>
        <rFont val="Aptos Narrow"/>
        <family val="2"/>
        <charset val="238"/>
        <scheme val="minor"/>
      </rPr>
      <t>4x100 ostře</t>
    </r>
  </si>
  <si>
    <t>200 + 100</t>
  </si>
  <si>
    <t>3´, 1´30"</t>
  </si>
  <si>
    <t>400 (25 scilling+75T.C. libo)</t>
  </si>
  <si>
    <t>100 + 100</t>
  </si>
  <si>
    <t>3x(6x100 tempo 5km</t>
  </si>
  <si>
    <t>18x50</t>
  </si>
  <si>
    <t>50"</t>
  </si>
  <si>
    <t>200 vypl)</t>
  </si>
  <si>
    <r>
      <t xml:space="preserve">1. série lehké S-1´30" ostré </t>
    </r>
    <r>
      <rPr>
        <b/>
        <u/>
        <sz val="9"/>
        <color theme="1"/>
        <rFont val="Aptos Narrow"/>
        <family val="2"/>
        <charset val="238"/>
        <scheme val="minor"/>
      </rPr>
      <t>N měř-2´</t>
    </r>
  </si>
  <si>
    <t>Celkový součet</t>
  </si>
  <si>
    <t>VDP</t>
  </si>
  <si>
    <t>2.série K 1´30"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</si>
</sst>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:ss.00"/>
    <numFmt numFmtId="165" formatCode="[h]:mm:ss.00"/>
  </numFmts>
  <fonts count="32" x14ac:knownFonts="1"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b/>
      <u/>
      <sz val="12"/>
      <color rgb="FFFF0000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  <font>
      <b/>
      <u/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9.5"/>
      <color theme="1"/>
      <name val="Aptos Narrow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5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u/>
      <sz val="10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u/>
      <sz val="8"/>
      <color theme="1"/>
      <name val="Aptos Narrow"/>
      <family val="2"/>
      <charset val="238"/>
      <scheme val="minor"/>
    </font>
    <font>
      <b/>
      <sz val="8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u/>
      <sz val="9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63">
    <xf numFmtId="0" fontId="0" fillId="0" borderId="0" xfId="0"/>
    <xf numFmtId="0" fontId="1" fillId="0" borderId="0" xfId="0" applyFont="1"/>
    <xf numFmtId="0" fontId="4" fillId="0" borderId="0" xfId="0" applyFont="1"/>
    <xf numFmtId="49" fontId="7" fillId="2" borderId="5" xfId="0" applyNumberFormat="1" applyFont="1" applyFill="1" applyBorder="1" applyAlignment="1">
      <alignment vertical="top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vertical="top"/>
    </xf>
    <xf numFmtId="49" fontId="7" fillId="2" borderId="9" xfId="0" applyNumberFormat="1" applyFont="1" applyFill="1" applyBorder="1" applyAlignment="1">
      <alignment vertical="top"/>
    </xf>
    <xf numFmtId="49" fontId="7" fillId="2" borderId="3" xfId="0" applyNumberFormat="1" applyFont="1" applyFill="1" applyBorder="1" applyAlignment="1">
      <alignment vertical="top"/>
    </xf>
    <xf numFmtId="0" fontId="7" fillId="2" borderId="6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49" fontId="7" fillId="2" borderId="3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6" borderId="10" xfId="0" applyNumberFormat="1" applyFont="1" applyFill="1" applyBorder="1" applyAlignment="1">
      <alignment horizontal="center" vertical="center"/>
    </xf>
    <xf numFmtId="164" fontId="5" fillId="6" borderId="2" xfId="0" applyNumberFormat="1" applyFont="1" applyFill="1" applyBorder="1" applyAlignment="1">
      <alignment horizontal="center" vertical="center"/>
    </xf>
    <xf numFmtId="164" fontId="3" fillId="7" borderId="12" xfId="0" applyNumberFormat="1" applyFont="1" applyFill="1" applyBorder="1" applyAlignment="1">
      <alignment horizontal="center" vertical="center"/>
    </xf>
    <xf numFmtId="164" fontId="3" fillId="7" borderId="13" xfId="0" applyNumberFormat="1" applyFont="1" applyFill="1" applyBorder="1" applyAlignment="1">
      <alignment horizontal="center" vertical="center"/>
    </xf>
    <xf numFmtId="165" fontId="3" fillId="7" borderId="13" xfId="0" applyNumberFormat="1" applyFont="1" applyFill="1" applyBorder="1" applyAlignment="1">
      <alignment horizontal="center" vertical="center"/>
    </xf>
    <xf numFmtId="165" fontId="3" fillId="7" borderId="14" xfId="0" applyNumberFormat="1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49" fontId="7" fillId="8" borderId="3" xfId="0" applyNumberFormat="1" applyFont="1" applyFill="1" applyBorder="1" applyAlignment="1">
      <alignment horizontal="center" vertical="center"/>
    </xf>
    <xf numFmtId="164" fontId="6" fillId="8" borderId="12" xfId="0" applyNumberFormat="1" applyFont="1" applyFill="1" applyBorder="1"/>
    <xf numFmtId="164" fontId="6" fillId="8" borderId="13" xfId="0" applyNumberFormat="1" applyFont="1" applyFill="1" applyBorder="1"/>
    <xf numFmtId="164" fontId="6" fillId="8" borderId="14" xfId="0" applyNumberFormat="1" applyFont="1" applyFill="1" applyBorder="1"/>
    <xf numFmtId="0" fontId="7" fillId="7" borderId="3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165" fontId="3" fillId="7" borderId="12" xfId="0" applyNumberFormat="1" applyFont="1" applyFill="1" applyBorder="1"/>
    <xf numFmtId="165" fontId="3" fillId="7" borderId="13" xfId="0" applyNumberFormat="1" applyFont="1" applyFill="1" applyBorder="1"/>
    <xf numFmtId="165" fontId="3" fillId="7" borderId="14" xfId="0" applyNumberFormat="1" applyFont="1" applyFill="1" applyBorder="1"/>
    <xf numFmtId="164" fontId="5" fillId="3" borderId="7" xfId="0" applyNumberFormat="1" applyFont="1" applyFill="1" applyBorder="1" applyAlignment="1">
      <alignment vertical="top"/>
    </xf>
    <xf numFmtId="164" fontId="5" fillId="3" borderId="8" xfId="0" applyNumberFormat="1" applyFont="1" applyFill="1" applyBorder="1" applyAlignment="1">
      <alignment vertical="top"/>
    </xf>
    <xf numFmtId="164" fontId="5" fillId="4" borderId="4" xfId="0" applyNumberFormat="1" applyFont="1" applyFill="1" applyBorder="1" applyAlignment="1">
      <alignment vertical="top"/>
    </xf>
    <xf numFmtId="164" fontId="5" fillId="4" borderId="1" xfId="0" applyNumberFormat="1" applyFont="1" applyFill="1" applyBorder="1" applyAlignment="1">
      <alignment vertical="top"/>
    </xf>
    <xf numFmtId="164" fontId="5" fillId="5" borderId="4" xfId="0" applyNumberFormat="1" applyFont="1" applyFill="1" applyBorder="1" applyAlignment="1">
      <alignment vertical="top"/>
    </xf>
    <xf numFmtId="164" fontId="5" fillId="5" borderId="1" xfId="0" applyNumberFormat="1" applyFont="1" applyFill="1" applyBorder="1" applyAlignment="1">
      <alignment vertical="top"/>
    </xf>
    <xf numFmtId="164" fontId="5" fillId="6" borderId="4" xfId="0" applyNumberFormat="1" applyFont="1" applyFill="1" applyBorder="1" applyAlignment="1">
      <alignment vertical="top"/>
    </xf>
    <xf numFmtId="164" fontId="5" fillId="6" borderId="10" xfId="0" applyNumberFormat="1" applyFont="1" applyFill="1" applyBorder="1" applyAlignment="1">
      <alignment vertical="top"/>
    </xf>
    <xf numFmtId="164" fontId="5" fillId="6" borderId="1" xfId="0" applyNumberFormat="1" applyFont="1" applyFill="1" applyBorder="1" applyAlignment="1">
      <alignment vertical="top"/>
    </xf>
    <xf numFmtId="164" fontId="5" fillId="6" borderId="2" xfId="0" applyNumberFormat="1" applyFont="1" applyFill="1" applyBorder="1" applyAlignment="1">
      <alignment vertical="top"/>
    </xf>
    <xf numFmtId="164" fontId="5" fillId="3" borderId="7" xfId="0" applyNumberFormat="1" applyFont="1" applyFill="1" applyBorder="1" applyAlignment="1">
      <alignment wrapText="1"/>
    </xf>
    <xf numFmtId="164" fontId="5" fillId="3" borderId="8" xfId="0" applyNumberFormat="1" applyFont="1" applyFill="1" applyBorder="1" applyAlignment="1">
      <alignment wrapText="1"/>
    </xf>
    <xf numFmtId="164" fontId="5" fillId="4" borderId="4" xfId="0" applyNumberFormat="1" applyFont="1" applyFill="1" applyBorder="1" applyAlignment="1">
      <alignment wrapText="1"/>
    </xf>
    <xf numFmtId="164" fontId="5" fillId="4" borderId="1" xfId="0" applyNumberFormat="1" applyFont="1" applyFill="1" applyBorder="1" applyAlignment="1">
      <alignment wrapText="1"/>
    </xf>
    <xf numFmtId="164" fontId="5" fillId="5" borderId="4" xfId="0" applyNumberFormat="1" applyFont="1" applyFill="1" applyBorder="1" applyAlignment="1">
      <alignment wrapText="1"/>
    </xf>
    <xf numFmtId="164" fontId="5" fillId="5" borderId="1" xfId="0" applyNumberFormat="1" applyFont="1" applyFill="1" applyBorder="1" applyAlignment="1">
      <alignment wrapText="1"/>
    </xf>
    <xf numFmtId="164" fontId="5" fillId="6" borderId="4" xfId="0" applyNumberFormat="1" applyFont="1" applyFill="1" applyBorder="1" applyAlignment="1">
      <alignment wrapText="1"/>
    </xf>
    <xf numFmtId="164" fontId="5" fillId="6" borderId="10" xfId="0" applyNumberFormat="1" applyFont="1" applyFill="1" applyBorder="1" applyAlignment="1">
      <alignment wrapText="1"/>
    </xf>
    <xf numFmtId="164" fontId="5" fillId="6" borderId="1" xfId="0" applyNumberFormat="1" applyFont="1" applyFill="1" applyBorder="1" applyAlignment="1">
      <alignment wrapText="1"/>
    </xf>
    <xf numFmtId="164" fontId="5" fillId="6" borderId="2" xfId="0" applyNumberFormat="1" applyFont="1" applyFill="1" applyBorder="1" applyAlignment="1">
      <alignment wrapText="1"/>
    </xf>
    <xf numFmtId="164" fontId="5" fillId="3" borderId="8" xfId="0" applyNumberFormat="1" applyFont="1" applyFill="1" applyBorder="1" applyAlignment="1">
      <alignment horizontal="center" wrapText="1"/>
    </xf>
    <xf numFmtId="164" fontId="5" fillId="4" borderId="1" xfId="0" applyNumberFormat="1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 wrapText="1"/>
    </xf>
    <xf numFmtId="164" fontId="5" fillId="6" borderId="1" xfId="0" applyNumberFormat="1" applyFont="1" applyFill="1" applyBorder="1" applyAlignment="1">
      <alignment horizontal="center" wrapText="1"/>
    </xf>
    <xf numFmtId="164" fontId="5" fillId="6" borderId="2" xfId="0" applyNumberFormat="1" applyFont="1" applyFill="1" applyBorder="1" applyAlignment="1">
      <alignment horizontal="center" wrapText="1"/>
    </xf>
    <xf numFmtId="165" fontId="3" fillId="7" borderId="12" xfId="0" applyNumberFormat="1" applyFont="1" applyFill="1" applyBorder="1" applyAlignment="1">
      <alignment horizontal="center"/>
    </xf>
    <xf numFmtId="165" fontId="3" fillId="7" borderId="13" xfId="0" applyNumberFormat="1" applyFont="1" applyFill="1" applyBorder="1" applyAlignment="1">
      <alignment horizontal="center"/>
    </xf>
    <xf numFmtId="165" fontId="3" fillId="7" borderId="14" xfId="0" applyNumberFormat="1" applyFont="1" applyFill="1" applyBorder="1" applyAlignment="1">
      <alignment horizontal="center"/>
    </xf>
    <xf numFmtId="164" fontId="5" fillId="3" borderId="7" xfId="0" applyNumberFormat="1" applyFont="1" applyFill="1" applyBorder="1" applyAlignment="1">
      <alignment horizontal="center"/>
    </xf>
    <xf numFmtId="164" fontId="5" fillId="4" borderId="4" xfId="0" applyNumberFormat="1" applyFont="1" applyFill="1" applyBorder="1" applyAlignment="1">
      <alignment horizontal="center"/>
    </xf>
    <xf numFmtId="164" fontId="5" fillId="5" borderId="4" xfId="0" applyNumberFormat="1" applyFont="1" applyFill="1" applyBorder="1" applyAlignment="1">
      <alignment horizontal="center"/>
    </xf>
    <xf numFmtId="164" fontId="5" fillId="6" borderId="4" xfId="0" applyNumberFormat="1" applyFont="1" applyFill="1" applyBorder="1" applyAlignment="1">
      <alignment horizontal="center"/>
    </xf>
    <xf numFmtId="164" fontId="5" fillId="6" borderId="10" xfId="0" applyNumberFormat="1" applyFont="1" applyFill="1" applyBorder="1" applyAlignment="1">
      <alignment horizontal="center"/>
    </xf>
    <xf numFmtId="164" fontId="3" fillId="7" borderId="12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5" fillId="5" borderId="1" xfId="0" applyNumberFormat="1" applyFont="1" applyFill="1" applyBorder="1" applyAlignment="1">
      <alignment horizontal="center"/>
    </xf>
    <xf numFmtId="164" fontId="5" fillId="6" borderId="1" xfId="0" applyNumberFormat="1" applyFont="1" applyFill="1" applyBorder="1" applyAlignment="1">
      <alignment horizontal="center"/>
    </xf>
    <xf numFmtId="164" fontId="5" fillId="6" borderId="2" xfId="0" applyNumberFormat="1" applyFont="1" applyFill="1" applyBorder="1" applyAlignment="1">
      <alignment horizontal="center"/>
    </xf>
    <xf numFmtId="164" fontId="3" fillId="7" borderId="13" xfId="0" applyNumberFormat="1" applyFont="1" applyFill="1" applyBorder="1" applyAlignment="1">
      <alignment horizontal="center"/>
    </xf>
    <xf numFmtId="164" fontId="3" fillId="8" borderId="13" xfId="0" applyNumberFormat="1" applyFont="1" applyFill="1" applyBorder="1"/>
    <xf numFmtId="164" fontId="3" fillId="8" borderId="14" xfId="0" applyNumberFormat="1" applyFont="1" applyFill="1" applyBorder="1"/>
    <xf numFmtId="164" fontId="3" fillId="8" borderId="12" xfId="0" applyNumberFormat="1" applyFont="1" applyFill="1" applyBorder="1"/>
    <xf numFmtId="0" fontId="10" fillId="0" borderId="0" xfId="1"/>
    <xf numFmtId="0" fontId="11" fillId="0" borderId="0" xfId="1" applyFont="1"/>
    <xf numFmtId="0" fontId="10" fillId="0" borderId="21" xfId="1" applyBorder="1"/>
    <xf numFmtId="0" fontId="12" fillId="0" borderId="22" xfId="1" applyFont="1" applyBorder="1"/>
    <xf numFmtId="0" fontId="12" fillId="0" borderId="23" xfId="1" applyFont="1" applyBorder="1"/>
    <xf numFmtId="0" fontId="13" fillId="0" borderId="22" xfId="1" applyFont="1" applyBorder="1" applyAlignment="1">
      <alignment horizontal="right"/>
    </xf>
    <xf numFmtId="0" fontId="10" fillId="0" borderId="24" xfId="1" applyBorder="1"/>
    <xf numFmtId="0" fontId="12" fillId="0" borderId="25" xfId="1" applyFont="1" applyBorder="1"/>
    <xf numFmtId="0" fontId="12" fillId="0" borderId="26" xfId="1" applyFont="1" applyBorder="1"/>
    <xf numFmtId="14" fontId="10" fillId="0" borderId="24" xfId="1" applyNumberFormat="1" applyBorder="1"/>
    <xf numFmtId="14" fontId="10" fillId="0" borderId="24" xfId="1" applyNumberFormat="1" applyBorder="1" applyAlignment="1">
      <alignment horizontal="left"/>
    </xf>
    <xf numFmtId="0" fontId="14" fillId="0" borderId="24" xfId="1" applyFont="1" applyBorder="1"/>
    <xf numFmtId="0" fontId="14" fillId="0" borderId="0" xfId="1" applyFont="1"/>
    <xf numFmtId="0" fontId="12" fillId="0" borderId="25" xfId="1" applyFont="1" applyBorder="1" applyAlignment="1">
      <alignment horizontal="center" vertical="center"/>
    </xf>
    <xf numFmtId="0" fontId="10" fillId="0" borderId="24" xfId="1" applyBorder="1" applyAlignment="1">
      <alignment horizontal="center"/>
    </xf>
    <xf numFmtId="0" fontId="13" fillId="0" borderId="25" xfId="1" applyFont="1" applyBorder="1"/>
    <xf numFmtId="20" fontId="12" fillId="0" borderId="25" xfId="1" applyNumberFormat="1" applyFont="1" applyBorder="1" applyAlignment="1">
      <alignment horizontal="center" vertical="center"/>
    </xf>
    <xf numFmtId="0" fontId="15" fillId="0" borderId="25" xfId="1" applyFont="1" applyBorder="1" applyAlignment="1">
      <alignment horizontal="center"/>
    </xf>
    <xf numFmtId="0" fontId="13" fillId="0" borderId="26" xfId="1" applyFont="1" applyBorder="1"/>
    <xf numFmtId="0" fontId="16" fillId="0" borderId="25" xfId="1" applyFont="1" applyBorder="1"/>
    <xf numFmtId="0" fontId="13" fillId="0" borderId="25" xfId="1" applyFont="1" applyBorder="1" applyAlignment="1">
      <alignment horizontal="center"/>
    </xf>
    <xf numFmtId="0" fontId="13" fillId="0" borderId="25" xfId="1" applyFont="1" applyBorder="1" applyAlignment="1">
      <alignment horizontal="right"/>
    </xf>
    <xf numFmtId="0" fontId="17" fillId="0" borderId="25" xfId="1" applyFont="1" applyBorder="1"/>
    <xf numFmtId="0" fontId="9" fillId="0" borderId="24" xfId="1" applyFont="1" applyBorder="1"/>
    <xf numFmtId="0" fontId="12" fillId="0" borderId="25" xfId="1" applyFont="1" applyBorder="1" applyAlignment="1">
      <alignment horizontal="left"/>
    </xf>
    <xf numFmtId="0" fontId="10" fillId="0" borderId="27" xfId="1" applyBorder="1"/>
    <xf numFmtId="0" fontId="12" fillId="0" borderId="28" xfId="1" applyFont="1" applyBorder="1"/>
    <xf numFmtId="0" fontId="12" fillId="0" borderId="29" xfId="1" applyFont="1" applyBorder="1"/>
    <xf numFmtId="0" fontId="13" fillId="0" borderId="30" xfId="1" applyFont="1" applyBorder="1" applyAlignment="1">
      <alignment horizontal="right"/>
    </xf>
    <xf numFmtId="0" fontId="18" fillId="0" borderId="31" xfId="1" applyFont="1" applyBorder="1"/>
    <xf numFmtId="0" fontId="12" fillId="0" borderId="30" xfId="1" applyFont="1" applyBorder="1"/>
    <xf numFmtId="0" fontId="10" fillId="0" borderId="22" xfId="1" applyBorder="1"/>
    <xf numFmtId="0" fontId="10" fillId="0" borderId="17" xfId="1" applyBorder="1"/>
    <xf numFmtId="14" fontId="10" fillId="0" borderId="21" xfId="1" applyNumberFormat="1" applyBorder="1"/>
    <xf numFmtId="0" fontId="19" fillId="0" borderId="25" xfId="1" applyFont="1" applyBorder="1"/>
    <xf numFmtId="0" fontId="10" fillId="0" borderId="25" xfId="1" applyBorder="1"/>
    <xf numFmtId="0" fontId="10" fillId="0" borderId="32" xfId="1" applyBorder="1"/>
    <xf numFmtId="0" fontId="20" fillId="0" borderId="25" xfId="1" applyFont="1" applyBorder="1"/>
    <xf numFmtId="0" fontId="10" fillId="0" borderId="24" xfId="1" applyBorder="1" applyAlignment="1">
      <alignment horizontal="center" vertical="top" wrapText="1"/>
    </xf>
    <xf numFmtId="0" fontId="8" fillId="0" borderId="25" xfId="1" applyFont="1" applyBorder="1"/>
    <xf numFmtId="0" fontId="22" fillId="0" borderId="26" xfId="1" applyFont="1" applyBorder="1" applyAlignment="1">
      <alignment horizontal="left"/>
    </xf>
    <xf numFmtId="0" fontId="23" fillId="0" borderId="26" xfId="1" applyFont="1" applyBorder="1" applyAlignment="1">
      <alignment horizontal="left"/>
    </xf>
    <xf numFmtId="0" fontId="23" fillId="0" borderId="25" xfId="1" applyFont="1" applyBorder="1"/>
    <xf numFmtId="0" fontId="25" fillId="0" borderId="25" xfId="1" applyFont="1" applyBorder="1"/>
    <xf numFmtId="0" fontId="12" fillId="0" borderId="26" xfId="1" applyFont="1" applyBorder="1" applyAlignment="1">
      <alignment horizontal="left"/>
    </xf>
    <xf numFmtId="0" fontId="9" fillId="0" borderId="24" xfId="1" applyFont="1" applyBorder="1" applyAlignment="1">
      <alignment horizontal="right"/>
    </xf>
    <xf numFmtId="0" fontId="14" fillId="0" borderId="25" xfId="1" applyFont="1" applyBorder="1"/>
    <xf numFmtId="0" fontId="12" fillId="0" borderId="33" xfId="1" applyFont="1" applyBorder="1" applyAlignment="1">
      <alignment horizontal="left"/>
    </xf>
    <xf numFmtId="0" fontId="18" fillId="0" borderId="29" xfId="1" applyFont="1" applyBorder="1"/>
    <xf numFmtId="0" fontId="10" fillId="0" borderId="34" xfId="1" applyBorder="1"/>
    <xf numFmtId="0" fontId="9" fillId="0" borderId="33" xfId="1" applyFont="1" applyBorder="1" applyAlignment="1">
      <alignment horizontal="right"/>
    </xf>
    <xf numFmtId="0" fontId="28" fillId="0" borderId="29" xfId="1" applyFont="1" applyBorder="1"/>
    <xf numFmtId="0" fontId="13" fillId="0" borderId="33" xfId="1" applyFont="1" applyBorder="1" applyAlignment="1">
      <alignment horizontal="right"/>
    </xf>
    <xf numFmtId="0" fontId="12" fillId="0" borderId="35" xfId="1" applyFont="1" applyBorder="1"/>
    <xf numFmtId="0" fontId="10" fillId="0" borderId="15" xfId="1" applyBorder="1"/>
    <xf numFmtId="0" fontId="12" fillId="0" borderId="33" xfId="1" applyFont="1" applyBorder="1"/>
    <xf numFmtId="14" fontId="10" fillId="0" borderId="36" xfId="1" applyNumberFormat="1" applyBorder="1"/>
    <xf numFmtId="16" fontId="10" fillId="0" borderId="0" xfId="1" applyNumberFormat="1"/>
    <xf numFmtId="0" fontId="12" fillId="0" borderId="25" xfId="1" applyFont="1" applyBorder="1" applyAlignment="1">
      <alignment horizontal="right"/>
    </xf>
    <xf numFmtId="0" fontId="10" fillId="0" borderId="36" xfId="1" applyBorder="1"/>
    <xf numFmtId="0" fontId="13" fillId="0" borderId="32" xfId="1" applyFont="1" applyBorder="1"/>
    <xf numFmtId="0" fontId="16" fillId="0" borderId="0" xfId="1" applyFont="1" applyAlignment="1">
      <alignment horizontal="right"/>
    </xf>
    <xf numFmtId="0" fontId="12" fillId="0" borderId="32" xfId="1" applyFont="1" applyBorder="1"/>
    <xf numFmtId="0" fontId="29" fillId="0" borderId="26" xfId="1" applyFont="1" applyBorder="1"/>
    <xf numFmtId="0" fontId="13" fillId="0" borderId="33" xfId="1" applyFont="1" applyBorder="1"/>
    <xf numFmtId="0" fontId="29" fillId="0" borderId="25" xfId="1" applyFont="1" applyBorder="1"/>
    <xf numFmtId="0" fontId="16" fillId="0" borderId="25" xfId="1" applyFont="1" applyBorder="1" applyAlignment="1">
      <alignment horizontal="left"/>
    </xf>
    <xf numFmtId="0" fontId="9" fillId="0" borderId="36" xfId="1" applyFont="1" applyBorder="1"/>
    <xf numFmtId="0" fontId="25" fillId="0" borderId="33" xfId="1" applyFont="1" applyBorder="1" applyAlignment="1">
      <alignment horizontal="left"/>
    </xf>
    <xf numFmtId="0" fontId="10" fillId="0" borderId="29" xfId="1" applyBorder="1"/>
    <xf numFmtId="0" fontId="9" fillId="0" borderId="0" xfId="1" applyFont="1"/>
    <xf numFmtId="0" fontId="10" fillId="0" borderId="38" xfId="1" applyBorder="1"/>
    <xf numFmtId="0" fontId="13" fillId="0" borderId="29" xfId="1" applyFont="1" applyBorder="1" applyAlignment="1">
      <alignment horizontal="right"/>
    </xf>
    <xf numFmtId="0" fontId="9" fillId="0" borderId="30" xfId="1" applyFont="1" applyBorder="1" applyAlignment="1">
      <alignment horizontal="left"/>
    </xf>
    <xf numFmtId="0" fontId="28" fillId="0" borderId="31" xfId="1" applyFont="1" applyBorder="1"/>
    <xf numFmtId="0" fontId="11" fillId="0" borderId="15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0" fillId="0" borderId="24" xfId="1" applyBorder="1" applyAlignment="1">
      <alignment horizontal="center" vertical="top" wrapText="1"/>
    </xf>
    <xf numFmtId="0" fontId="31" fillId="9" borderId="37" xfId="1" applyFont="1" applyFill="1" applyBorder="1" applyAlignment="1">
      <alignment horizontal="center" vertical="center"/>
    </xf>
    <xf numFmtId="0" fontId="31" fillId="9" borderId="39" xfId="1" applyFont="1" applyFill="1" applyBorder="1" applyAlignment="1">
      <alignment horizontal="center" vertical="center"/>
    </xf>
    <xf numFmtId="0" fontId="7" fillId="2" borderId="9" xfId="0" applyFont="1" applyFill="1" applyBorder="1" applyAlignment="1"/>
  </cellXfs>
  <cellStyles count="2">
    <cellStyle name="Normální" xfId="0" builtinId="0"/>
    <cellStyle name="Normální 2" xfId="1" xr:uid="{42200F58-F3EB-4752-BE82-D4A43B79A4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96A84-33F4-4ED9-9DF1-51C70E64B979}">
  <dimension ref="A1:N41"/>
  <sheetViews>
    <sheetView workbookViewId="0">
      <selection activeCell="H10" sqref="H10"/>
    </sheetView>
  </sheetViews>
  <sheetFormatPr defaultRowHeight="15" x14ac:dyDescent="0.25"/>
  <cols>
    <col min="1" max="1" width="11.42578125" customWidth="1"/>
    <col min="2" max="2" width="25" customWidth="1"/>
    <col min="4" max="4" width="9.85546875" bestFit="1" customWidth="1"/>
    <col min="5" max="5" width="25" customWidth="1"/>
    <col min="7" max="8" width="3.5703125" customWidth="1"/>
    <col min="9" max="9" width="9.85546875" customWidth="1"/>
    <col min="10" max="10" width="26.5703125" customWidth="1"/>
    <col min="12" max="12" width="9.85546875" bestFit="1" customWidth="1"/>
    <col min="13" max="13" width="25" customWidth="1"/>
  </cols>
  <sheetData>
    <row r="1" spans="1:14" ht="19.5" thickBot="1" x14ac:dyDescent="0.35">
      <c r="A1" s="153" t="s">
        <v>42</v>
      </c>
      <c r="B1" s="154"/>
      <c r="C1" s="154"/>
      <c r="D1" s="154"/>
      <c r="E1" s="154"/>
      <c r="F1" s="155"/>
      <c r="G1" s="78"/>
      <c r="H1" s="79"/>
      <c r="I1" s="156" t="str">
        <f>A1</f>
        <v>TRÉNINKY  26.5.-31.5.2024 Plzeň SCM</v>
      </c>
      <c r="J1" s="157"/>
      <c r="K1" s="157"/>
      <c r="L1" s="157"/>
      <c r="M1" s="157"/>
      <c r="N1" s="158"/>
    </row>
    <row r="2" spans="1:14" ht="15.75" x14ac:dyDescent="0.25">
      <c r="A2" s="80"/>
      <c r="B2" s="81"/>
      <c r="C2" s="82"/>
      <c r="D2" s="80" t="s">
        <v>43</v>
      </c>
      <c r="E2" s="81"/>
      <c r="F2" s="82"/>
      <c r="G2" s="78"/>
      <c r="H2" s="78"/>
      <c r="I2" s="80" t="s">
        <v>44</v>
      </c>
      <c r="J2" s="81" t="s">
        <v>45</v>
      </c>
      <c r="K2" s="82"/>
      <c r="L2" s="80" t="str">
        <f>I2</f>
        <v>Středa</v>
      </c>
      <c r="M2" s="83"/>
      <c r="N2" s="82"/>
    </row>
    <row r="3" spans="1:14" ht="15.75" x14ac:dyDescent="0.25">
      <c r="A3" s="84"/>
      <c r="B3" s="85"/>
      <c r="C3" s="86"/>
      <c r="D3" s="87">
        <v>45438</v>
      </c>
      <c r="E3" s="85"/>
      <c r="F3" s="86"/>
      <c r="G3" s="78"/>
      <c r="H3" s="78"/>
      <c r="I3" s="88">
        <v>45441</v>
      </c>
      <c r="J3" s="85" t="s">
        <v>46</v>
      </c>
      <c r="K3" s="86" t="s">
        <v>47</v>
      </c>
      <c r="L3" s="88">
        <f>I3</f>
        <v>45441</v>
      </c>
      <c r="M3" s="85"/>
      <c r="N3" s="86"/>
    </row>
    <row r="4" spans="1:14" ht="15.75" x14ac:dyDescent="0.25">
      <c r="A4" s="89"/>
      <c r="B4" s="85"/>
      <c r="C4" s="86"/>
      <c r="D4" s="89" t="s">
        <v>48</v>
      </c>
      <c r="E4" s="85" t="s">
        <v>45</v>
      </c>
      <c r="F4" s="86"/>
      <c r="G4" s="78"/>
      <c r="H4" s="90"/>
      <c r="I4" s="89" t="s">
        <v>49</v>
      </c>
      <c r="J4" s="85" t="s">
        <v>50</v>
      </c>
      <c r="K4" s="86"/>
      <c r="L4" s="89" t="s">
        <v>48</v>
      </c>
      <c r="M4" s="91" t="s">
        <v>51</v>
      </c>
      <c r="N4" s="86"/>
    </row>
    <row r="5" spans="1:14" ht="15.75" x14ac:dyDescent="0.25">
      <c r="A5" s="92"/>
      <c r="B5" s="91"/>
      <c r="C5" s="86"/>
      <c r="D5" s="84"/>
      <c r="E5" s="85" t="s">
        <v>52</v>
      </c>
      <c r="F5" s="86"/>
      <c r="G5" s="78"/>
      <c r="H5" s="78"/>
      <c r="I5" s="84"/>
      <c r="J5" s="85"/>
      <c r="K5" s="86"/>
      <c r="L5" s="84"/>
      <c r="M5" s="93"/>
      <c r="N5" s="86"/>
    </row>
    <row r="6" spans="1:14" ht="15.75" x14ac:dyDescent="0.25">
      <c r="A6" s="92"/>
      <c r="B6" s="94"/>
      <c r="C6" s="86"/>
      <c r="D6" s="84"/>
      <c r="E6" s="85" t="s">
        <v>53</v>
      </c>
      <c r="F6" s="86"/>
      <c r="G6" s="78"/>
      <c r="H6" s="78"/>
      <c r="I6" s="84"/>
      <c r="J6" s="95" t="s">
        <v>54</v>
      </c>
      <c r="K6" s="96"/>
      <c r="L6" s="84"/>
      <c r="M6" s="97"/>
      <c r="N6" s="86"/>
    </row>
    <row r="7" spans="1:14" ht="15.75" x14ac:dyDescent="0.25">
      <c r="A7" s="92"/>
      <c r="B7" s="91"/>
      <c r="C7" s="86"/>
      <c r="D7" s="84"/>
      <c r="E7" s="85" t="s">
        <v>55</v>
      </c>
      <c r="F7" s="86" t="s">
        <v>47</v>
      </c>
      <c r="G7" s="78"/>
      <c r="H7" s="78"/>
      <c r="I7" s="84"/>
      <c r="J7" s="98">
        <v>1500</v>
      </c>
      <c r="K7" s="86" t="s">
        <v>56</v>
      </c>
      <c r="L7" s="84"/>
      <c r="M7" s="97"/>
      <c r="N7" s="96"/>
    </row>
    <row r="8" spans="1:14" ht="15.75" x14ac:dyDescent="0.25">
      <c r="A8" s="92"/>
      <c r="B8" s="91"/>
      <c r="C8" s="86"/>
      <c r="D8" s="84"/>
      <c r="E8" s="85" t="s">
        <v>57</v>
      </c>
      <c r="F8" s="86"/>
      <c r="G8" s="78"/>
      <c r="H8" s="78"/>
      <c r="I8" s="84"/>
      <c r="J8" s="98" t="s">
        <v>58</v>
      </c>
      <c r="K8" s="86" t="s">
        <v>59</v>
      </c>
      <c r="L8" s="84"/>
      <c r="M8" s="97"/>
      <c r="N8" s="96"/>
    </row>
    <row r="9" spans="1:14" ht="15.75" x14ac:dyDescent="0.25">
      <c r="A9" s="92"/>
      <c r="B9" s="91"/>
      <c r="C9" s="86"/>
      <c r="D9" s="84"/>
      <c r="E9" s="85" t="s">
        <v>60</v>
      </c>
      <c r="F9" s="86"/>
      <c r="G9" s="78"/>
      <c r="H9" s="78"/>
      <c r="I9" s="84"/>
      <c r="J9" s="98" t="s">
        <v>61</v>
      </c>
      <c r="K9" s="86" t="s">
        <v>62</v>
      </c>
      <c r="L9" s="84"/>
      <c r="M9" s="85"/>
      <c r="N9" s="86"/>
    </row>
    <row r="10" spans="1:14" ht="15.75" x14ac:dyDescent="0.25">
      <c r="A10" s="92"/>
      <c r="B10" s="91"/>
      <c r="C10" s="86"/>
      <c r="D10" s="84"/>
      <c r="E10" s="99"/>
      <c r="F10" s="86"/>
      <c r="G10" s="78"/>
      <c r="H10" s="78"/>
      <c r="I10" s="84"/>
      <c r="J10" s="98" t="s">
        <v>63</v>
      </c>
      <c r="K10" s="86" t="s">
        <v>64</v>
      </c>
      <c r="L10" s="84"/>
      <c r="M10" s="100"/>
      <c r="N10" s="86"/>
    </row>
    <row r="11" spans="1:14" ht="15.75" x14ac:dyDescent="0.25">
      <c r="A11" s="92"/>
      <c r="B11" s="94"/>
      <c r="C11" s="86"/>
      <c r="D11" s="84"/>
      <c r="E11" s="85"/>
      <c r="F11" s="86"/>
      <c r="G11" s="78"/>
      <c r="H11" s="78"/>
      <c r="I11" s="84"/>
      <c r="J11" s="98"/>
      <c r="K11" s="86"/>
      <c r="L11" s="84"/>
      <c r="M11" s="100"/>
      <c r="N11" s="86"/>
    </row>
    <row r="12" spans="1:14" ht="15.75" x14ac:dyDescent="0.25">
      <c r="A12" s="92"/>
      <c r="B12" s="94"/>
      <c r="C12" s="86"/>
      <c r="D12" s="84" t="s">
        <v>65</v>
      </c>
      <c r="E12" s="85" t="s">
        <v>66</v>
      </c>
      <c r="F12" s="86"/>
      <c r="G12" s="78"/>
      <c r="H12" s="78"/>
      <c r="I12" s="84"/>
      <c r="J12" s="85"/>
      <c r="K12" s="86"/>
      <c r="L12" s="84"/>
      <c r="M12" s="99"/>
      <c r="N12" s="86"/>
    </row>
    <row r="13" spans="1:14" ht="16.5" thickBot="1" x14ac:dyDescent="0.3">
      <c r="A13" s="92"/>
      <c r="B13" s="94"/>
      <c r="C13" s="86"/>
      <c r="D13" s="84"/>
      <c r="E13" s="85"/>
      <c r="F13" s="86"/>
      <c r="G13" s="78"/>
      <c r="H13" s="78"/>
      <c r="I13" s="101"/>
      <c r="J13" s="102" t="s">
        <v>67</v>
      </c>
      <c r="K13" s="86"/>
      <c r="L13" s="101"/>
      <c r="M13" s="102"/>
      <c r="N13" s="86"/>
    </row>
    <row r="14" spans="1:14" ht="16.5" thickBot="1" x14ac:dyDescent="0.3">
      <c r="A14" s="103"/>
      <c r="B14" s="104"/>
      <c r="C14" s="105"/>
      <c r="D14" s="103"/>
      <c r="E14" s="106"/>
      <c r="F14" s="107">
        <v>6.2</v>
      </c>
      <c r="G14" s="78"/>
      <c r="H14" s="78"/>
      <c r="I14" s="103"/>
      <c r="J14" s="106"/>
      <c r="K14" s="107">
        <v>7.3</v>
      </c>
      <c r="L14" s="103"/>
      <c r="M14" s="108"/>
      <c r="N14" s="107"/>
    </row>
    <row r="15" spans="1:14" ht="16.5" thickBot="1" x14ac:dyDescent="0.3">
      <c r="A15" s="80" t="s">
        <v>68</v>
      </c>
      <c r="B15" s="81"/>
      <c r="C15" s="82"/>
      <c r="D15" s="80" t="str">
        <f>A15</f>
        <v>Pondělí</v>
      </c>
      <c r="E15" s="81" t="s">
        <v>69</v>
      </c>
      <c r="F15" s="82"/>
      <c r="G15" s="78"/>
      <c r="H15" s="78"/>
      <c r="I15" s="80" t="s">
        <v>70</v>
      </c>
      <c r="J15" s="81" t="s">
        <v>69</v>
      </c>
      <c r="K15" s="82"/>
      <c r="L15" s="80" t="str">
        <f>I15</f>
        <v>Čtvrtek</v>
      </c>
      <c r="M15" s="109" t="s">
        <v>69</v>
      </c>
      <c r="N15" s="110"/>
    </row>
    <row r="16" spans="1:14" ht="15.75" x14ac:dyDescent="0.25">
      <c r="A16" s="88">
        <v>45439</v>
      </c>
      <c r="B16" s="85" t="s">
        <v>69</v>
      </c>
      <c r="C16" s="86"/>
      <c r="D16" s="111">
        <f>A16</f>
        <v>45439</v>
      </c>
      <c r="E16" s="85" t="s">
        <v>71</v>
      </c>
      <c r="F16" s="86"/>
      <c r="G16" s="78"/>
      <c r="H16" s="78"/>
      <c r="I16" s="88">
        <v>45442</v>
      </c>
      <c r="J16" s="112" t="s">
        <v>72</v>
      </c>
      <c r="K16" s="86"/>
      <c r="L16" s="87">
        <f>I16</f>
        <v>45442</v>
      </c>
      <c r="M16" s="113" t="s">
        <v>73</v>
      </c>
      <c r="N16" s="114" t="s">
        <v>74</v>
      </c>
    </row>
    <row r="17" spans="1:14" ht="15.75" x14ac:dyDescent="0.25">
      <c r="A17" s="89" t="s">
        <v>49</v>
      </c>
      <c r="B17" s="85" t="s">
        <v>75</v>
      </c>
      <c r="C17" s="86" t="s">
        <v>76</v>
      </c>
      <c r="D17" s="89" t="s">
        <v>48</v>
      </c>
      <c r="E17" s="85" t="s">
        <v>77</v>
      </c>
      <c r="F17" s="86"/>
      <c r="G17" s="78"/>
      <c r="H17" s="90"/>
      <c r="I17" s="89" t="s">
        <v>49</v>
      </c>
      <c r="J17" s="85" t="s">
        <v>78</v>
      </c>
      <c r="K17" s="86" t="s">
        <v>79</v>
      </c>
      <c r="L17" s="89" t="s">
        <v>48</v>
      </c>
      <c r="M17" s="113" t="s">
        <v>80</v>
      </c>
      <c r="N17" s="114"/>
    </row>
    <row r="18" spans="1:14" ht="15.75" x14ac:dyDescent="0.25">
      <c r="A18" s="84"/>
      <c r="B18" s="115" t="s">
        <v>81</v>
      </c>
      <c r="C18" s="86"/>
      <c r="D18" s="159"/>
      <c r="E18" s="85" t="s">
        <v>82</v>
      </c>
      <c r="F18" s="86" t="s">
        <v>56</v>
      </c>
      <c r="G18" s="78"/>
      <c r="H18" s="78"/>
      <c r="I18" s="84"/>
      <c r="J18" s="85" t="s">
        <v>81</v>
      </c>
      <c r="K18" s="86"/>
      <c r="L18" s="84"/>
      <c r="M18" s="117" t="s">
        <v>83</v>
      </c>
      <c r="N18" s="114" t="s">
        <v>84</v>
      </c>
    </row>
    <row r="19" spans="1:14" ht="15.75" x14ac:dyDescent="0.25">
      <c r="A19" s="84"/>
      <c r="B19" s="115" t="s">
        <v>85</v>
      </c>
      <c r="C19" s="86" t="s">
        <v>86</v>
      </c>
      <c r="D19" s="159"/>
      <c r="E19" s="85" t="s">
        <v>87</v>
      </c>
      <c r="F19" s="86"/>
      <c r="G19" s="78"/>
      <c r="H19" s="78"/>
      <c r="I19" s="84"/>
      <c r="J19" s="85" t="s">
        <v>88</v>
      </c>
      <c r="K19" s="118"/>
      <c r="L19" s="84"/>
      <c r="M19" s="117" t="s">
        <v>60</v>
      </c>
      <c r="N19" s="114"/>
    </row>
    <row r="20" spans="1:14" ht="15.75" x14ac:dyDescent="0.25">
      <c r="A20" s="84"/>
      <c r="B20" s="115" t="s">
        <v>81</v>
      </c>
      <c r="C20" s="86"/>
      <c r="D20" s="159"/>
      <c r="E20" s="85" t="s">
        <v>89</v>
      </c>
      <c r="F20" s="86"/>
      <c r="G20" s="78"/>
      <c r="H20" s="78"/>
      <c r="I20" s="84"/>
      <c r="J20" s="119" t="s">
        <v>90</v>
      </c>
      <c r="K20" s="86"/>
      <c r="L20" s="84"/>
      <c r="M20" s="120" t="s">
        <v>91</v>
      </c>
      <c r="N20" s="114" t="s">
        <v>47</v>
      </c>
    </row>
    <row r="21" spans="1:14" ht="15.75" x14ac:dyDescent="0.25">
      <c r="A21" s="84"/>
      <c r="B21" s="115" t="s">
        <v>92</v>
      </c>
      <c r="C21" s="86" t="s">
        <v>47</v>
      </c>
      <c r="D21" s="159"/>
      <c r="E21" s="85" t="s">
        <v>93</v>
      </c>
      <c r="F21" s="86"/>
      <c r="G21" s="78"/>
      <c r="H21" s="78"/>
      <c r="I21" s="84"/>
      <c r="J21" s="121" t="s">
        <v>94</v>
      </c>
      <c r="K21" s="122"/>
      <c r="L21" s="123"/>
      <c r="M21" s="117" t="s">
        <v>81</v>
      </c>
      <c r="N21" s="114"/>
    </row>
    <row r="22" spans="1:14" ht="15.75" x14ac:dyDescent="0.25">
      <c r="A22" s="84"/>
      <c r="B22" s="85" t="s">
        <v>81</v>
      </c>
      <c r="C22" s="86"/>
      <c r="D22" s="159"/>
      <c r="E22" s="85" t="s">
        <v>95</v>
      </c>
      <c r="F22" s="86"/>
      <c r="G22" s="78"/>
      <c r="H22" s="78"/>
      <c r="I22" s="84"/>
      <c r="J22" s="124" t="s">
        <v>96</v>
      </c>
      <c r="K22" s="86"/>
      <c r="L22" s="84"/>
      <c r="M22" s="117"/>
      <c r="N22" s="114"/>
    </row>
    <row r="23" spans="1:14" ht="15.75" x14ac:dyDescent="0.25">
      <c r="A23" s="84"/>
      <c r="B23" s="85"/>
      <c r="C23" s="86"/>
      <c r="D23" s="159"/>
      <c r="E23" s="85" t="s">
        <v>97</v>
      </c>
      <c r="F23" s="86"/>
      <c r="G23" s="78"/>
      <c r="H23" s="78"/>
      <c r="I23" s="84"/>
      <c r="J23" s="124" t="s">
        <v>96</v>
      </c>
      <c r="K23" s="86"/>
      <c r="L23" s="84"/>
      <c r="M23" s="113" t="s">
        <v>98</v>
      </c>
      <c r="N23" s="114"/>
    </row>
    <row r="24" spans="1:14" ht="15.75" x14ac:dyDescent="0.25">
      <c r="A24" s="84"/>
      <c r="B24" s="85"/>
      <c r="C24" s="86"/>
      <c r="D24" s="116"/>
      <c r="E24" s="85" t="s">
        <v>99</v>
      </c>
      <c r="F24" s="86"/>
      <c r="G24" s="78"/>
      <c r="H24" s="78"/>
      <c r="I24" s="84"/>
      <c r="J24" s="124" t="s">
        <v>100</v>
      </c>
      <c r="K24" s="86"/>
      <c r="L24" s="84"/>
      <c r="M24" s="113" t="s">
        <v>101</v>
      </c>
      <c r="N24" s="114"/>
    </row>
    <row r="25" spans="1:14" ht="15.75" x14ac:dyDescent="0.25">
      <c r="A25" s="84"/>
      <c r="B25" s="85"/>
      <c r="C25" s="86"/>
      <c r="D25" s="116"/>
      <c r="E25" s="85" t="s">
        <v>102</v>
      </c>
      <c r="F25" s="86"/>
      <c r="G25" s="78"/>
      <c r="H25" s="78"/>
      <c r="I25" s="101"/>
      <c r="J25" s="124" t="s">
        <v>96</v>
      </c>
      <c r="K25" s="86"/>
      <c r="L25" s="84"/>
      <c r="M25" s="113"/>
      <c r="N25" s="114"/>
    </row>
    <row r="26" spans="1:14" ht="15.75" x14ac:dyDescent="0.25">
      <c r="A26" s="84"/>
      <c r="B26" s="85"/>
      <c r="C26" s="86"/>
      <c r="D26" s="116"/>
      <c r="E26" s="85" t="s">
        <v>103</v>
      </c>
      <c r="F26" s="86"/>
      <c r="G26" s="78"/>
      <c r="H26" s="78"/>
      <c r="I26" s="84"/>
      <c r="K26" s="86"/>
      <c r="L26" s="84"/>
      <c r="M26" s="113" t="s">
        <v>104</v>
      </c>
      <c r="N26" s="114"/>
    </row>
    <row r="27" spans="1:14" ht="16.5" thickBot="1" x14ac:dyDescent="0.3">
      <c r="A27" s="84"/>
      <c r="B27" s="85"/>
      <c r="C27" s="86"/>
      <c r="D27" s="84"/>
      <c r="E27" s="93" t="s">
        <v>105</v>
      </c>
      <c r="F27" s="86"/>
      <c r="G27" s="78"/>
      <c r="H27" s="78"/>
      <c r="I27" s="84"/>
      <c r="J27" s="125" t="s">
        <v>104</v>
      </c>
      <c r="K27" s="126"/>
      <c r="L27" s="127"/>
      <c r="M27" s="128"/>
      <c r="N27" s="129"/>
    </row>
    <row r="28" spans="1:14" ht="16.5" thickBot="1" x14ac:dyDescent="0.3">
      <c r="A28" s="84"/>
      <c r="B28" s="130"/>
      <c r="C28" s="107">
        <v>6.8</v>
      </c>
      <c r="D28" s="84"/>
      <c r="E28" s="102" t="s">
        <v>104</v>
      </c>
      <c r="F28" s="107">
        <v>6</v>
      </c>
      <c r="G28" s="78"/>
      <c r="H28" s="78"/>
      <c r="I28" s="103"/>
      <c r="J28" s="130"/>
      <c r="K28" s="107">
        <v>5.8</v>
      </c>
      <c r="L28" s="84"/>
      <c r="M28" s="105"/>
      <c r="N28" s="107">
        <v>5.6</v>
      </c>
    </row>
    <row r="29" spans="1:14" ht="15.75" x14ac:dyDescent="0.25">
      <c r="A29" s="80" t="s">
        <v>106</v>
      </c>
      <c r="B29" s="81"/>
      <c r="C29" s="131"/>
      <c r="D29" s="132" t="str">
        <f>A29</f>
        <v>Úterý</v>
      </c>
      <c r="E29" s="109" t="s">
        <v>45</v>
      </c>
      <c r="F29" s="110"/>
      <c r="G29" s="78"/>
      <c r="H29" s="78"/>
      <c r="I29" s="80" t="s">
        <v>107</v>
      </c>
      <c r="J29" s="81"/>
      <c r="K29" s="82"/>
      <c r="L29" s="80"/>
      <c r="M29" s="83"/>
      <c r="N29" s="82"/>
    </row>
    <row r="30" spans="1:14" ht="15.75" x14ac:dyDescent="0.25">
      <c r="A30" s="88">
        <v>45440</v>
      </c>
      <c r="B30" s="85" t="s">
        <v>69</v>
      </c>
      <c r="C30" s="133"/>
      <c r="D30" s="134">
        <f>A30</f>
        <v>45440</v>
      </c>
      <c r="E30" s="113" t="s">
        <v>108</v>
      </c>
      <c r="F30" s="114"/>
      <c r="G30" s="78"/>
      <c r="H30" s="135"/>
      <c r="I30" s="87">
        <v>45443</v>
      </c>
      <c r="J30" s="85" t="s">
        <v>69</v>
      </c>
      <c r="K30" s="86"/>
      <c r="L30" s="84"/>
      <c r="M30" s="85"/>
      <c r="N30" s="86"/>
    </row>
    <row r="31" spans="1:14" ht="15.75" x14ac:dyDescent="0.25">
      <c r="A31" s="89" t="s">
        <v>49</v>
      </c>
      <c r="B31" s="136" t="s">
        <v>109</v>
      </c>
      <c r="C31" s="133"/>
      <c r="D31" s="137" t="s">
        <v>48</v>
      </c>
      <c r="E31" s="85" t="s">
        <v>110</v>
      </c>
      <c r="F31" s="138"/>
      <c r="G31" s="78"/>
      <c r="H31" s="90"/>
      <c r="I31" s="89"/>
      <c r="J31" s="85" t="s">
        <v>111</v>
      </c>
      <c r="K31" s="86"/>
      <c r="L31" s="89"/>
      <c r="M31" s="85"/>
      <c r="N31" s="86"/>
    </row>
    <row r="32" spans="1:14" ht="15.75" x14ac:dyDescent="0.25">
      <c r="A32" s="84"/>
      <c r="B32" s="139" t="s">
        <v>112</v>
      </c>
      <c r="C32" s="133"/>
      <c r="D32" s="137"/>
      <c r="E32" s="102" t="s">
        <v>113</v>
      </c>
      <c r="F32" s="140"/>
      <c r="G32" s="78"/>
      <c r="H32" s="78"/>
      <c r="I32" s="84"/>
      <c r="J32" s="85" t="s">
        <v>114</v>
      </c>
      <c r="K32" s="86"/>
      <c r="L32" s="84"/>
      <c r="M32" s="93"/>
      <c r="N32" s="86"/>
    </row>
    <row r="33" spans="1:14" ht="15.75" x14ac:dyDescent="0.25">
      <c r="A33" s="84"/>
      <c r="B33" s="136" t="s">
        <v>115</v>
      </c>
      <c r="C33" s="133"/>
      <c r="D33" s="137"/>
      <c r="E33" s="102" t="s">
        <v>116</v>
      </c>
      <c r="F33" s="138"/>
      <c r="G33" s="78"/>
      <c r="H33" s="78"/>
      <c r="I33" s="84"/>
      <c r="J33" s="97" t="s">
        <v>117</v>
      </c>
      <c r="K33" s="141" t="s">
        <v>118</v>
      </c>
      <c r="L33" s="84"/>
      <c r="M33" s="85"/>
      <c r="N33" s="86"/>
    </row>
    <row r="34" spans="1:14" ht="15.75" x14ac:dyDescent="0.25">
      <c r="A34" s="84"/>
      <c r="B34" s="85"/>
      <c r="C34" s="142"/>
      <c r="D34" s="137"/>
      <c r="E34" s="102" t="s">
        <v>119</v>
      </c>
      <c r="F34" s="140"/>
      <c r="G34" s="78"/>
      <c r="H34" s="78"/>
      <c r="I34" s="84"/>
      <c r="J34" s="97" t="s">
        <v>120</v>
      </c>
      <c r="K34" s="141" t="s">
        <v>121</v>
      </c>
      <c r="L34" s="84"/>
      <c r="M34" s="85"/>
      <c r="N34" s="96"/>
    </row>
    <row r="35" spans="1:14" ht="15.75" x14ac:dyDescent="0.25">
      <c r="A35" s="84"/>
      <c r="B35" s="85" t="s">
        <v>81</v>
      </c>
      <c r="C35" s="133"/>
      <c r="D35" s="137"/>
      <c r="E35" s="102" t="s">
        <v>122</v>
      </c>
      <c r="F35" s="138"/>
      <c r="G35" s="78"/>
      <c r="H35" s="78"/>
      <c r="I35" s="84"/>
      <c r="J35" s="97" t="s">
        <v>123</v>
      </c>
      <c r="K35" s="141" t="s">
        <v>124</v>
      </c>
      <c r="L35" s="84"/>
      <c r="M35" s="85"/>
      <c r="N35" s="96"/>
    </row>
    <row r="36" spans="1:14" ht="15.75" x14ac:dyDescent="0.25">
      <c r="A36" s="84"/>
      <c r="B36" s="85" t="s">
        <v>125</v>
      </c>
      <c r="C36" s="142"/>
      <c r="D36" s="137"/>
      <c r="E36" s="102" t="s">
        <v>119</v>
      </c>
      <c r="F36" s="140"/>
      <c r="G36" s="78"/>
      <c r="H36" s="78"/>
      <c r="I36" s="84"/>
      <c r="J36" s="97" t="s">
        <v>126</v>
      </c>
      <c r="K36" s="141" t="s">
        <v>47</v>
      </c>
      <c r="L36" s="84"/>
      <c r="M36" s="85"/>
      <c r="N36" s="86"/>
    </row>
    <row r="37" spans="1:14" ht="15.75" x14ac:dyDescent="0.25">
      <c r="A37" s="84"/>
      <c r="B37" s="85"/>
      <c r="C37" s="78"/>
      <c r="D37" s="137"/>
      <c r="E37" s="102" t="s">
        <v>116</v>
      </c>
      <c r="F37" s="140"/>
      <c r="G37" s="78"/>
      <c r="H37" s="78"/>
      <c r="I37" s="84"/>
      <c r="J37" s="97"/>
      <c r="K37" s="86"/>
      <c r="L37" s="84"/>
      <c r="M37" s="100"/>
      <c r="N37" s="86"/>
    </row>
    <row r="38" spans="1:14" ht="16.5" thickBot="1" x14ac:dyDescent="0.3">
      <c r="A38" s="101"/>
      <c r="B38" s="85" t="s">
        <v>127</v>
      </c>
      <c r="C38" s="133" t="s">
        <v>47</v>
      </c>
      <c r="D38" s="137"/>
      <c r="E38" s="102" t="s">
        <v>113</v>
      </c>
      <c r="F38" s="140"/>
      <c r="G38" s="78"/>
      <c r="H38" s="78"/>
      <c r="I38" s="84"/>
      <c r="J38" s="85" t="s">
        <v>128</v>
      </c>
      <c r="K38" s="86" t="s">
        <v>129</v>
      </c>
      <c r="L38" s="84"/>
      <c r="M38" s="99"/>
      <c r="N38" s="86"/>
    </row>
    <row r="39" spans="1:14" ht="16.5" thickBot="1" x14ac:dyDescent="0.3">
      <c r="A39" s="84"/>
      <c r="B39" s="136" t="s">
        <v>130</v>
      </c>
      <c r="C39" s="133"/>
      <c r="D39" s="137"/>
      <c r="E39" s="143" t="s">
        <v>131</v>
      </c>
      <c r="F39" s="140"/>
      <c r="G39" s="78"/>
      <c r="H39" s="78"/>
      <c r="I39" s="101"/>
      <c r="J39" s="144" t="s">
        <v>81</v>
      </c>
      <c r="K39" s="86"/>
      <c r="L39" s="145"/>
      <c r="M39" s="160" t="s">
        <v>132</v>
      </c>
      <c r="N39" s="160">
        <f>F14+C28+F28+C41+F41+K14+N14+K28+N28+K40</f>
        <v>54.5</v>
      </c>
    </row>
    <row r="40" spans="1:14" ht="16.5" thickBot="1" x14ac:dyDescent="0.3">
      <c r="A40" s="101"/>
      <c r="B40" s="85" t="s">
        <v>133</v>
      </c>
      <c r="C40" s="133"/>
      <c r="D40" s="137"/>
      <c r="E40" s="146" t="s">
        <v>134</v>
      </c>
      <c r="F40" s="147"/>
      <c r="G40" s="78"/>
      <c r="H40" s="148"/>
      <c r="I40" s="103"/>
      <c r="J40" s="106"/>
      <c r="K40" s="107">
        <v>4.5999999999999996</v>
      </c>
      <c r="L40" s="149"/>
      <c r="M40" s="161"/>
      <c r="N40" s="161"/>
    </row>
    <row r="41" spans="1:14" ht="16.5" thickBot="1" x14ac:dyDescent="0.3">
      <c r="A41" s="103"/>
      <c r="B41" s="150"/>
      <c r="C41" s="107">
        <v>6.2</v>
      </c>
      <c r="D41" s="149"/>
      <c r="E41" s="151" t="s">
        <v>133</v>
      </c>
      <c r="F41" s="152">
        <v>6</v>
      </c>
      <c r="G41" s="78"/>
      <c r="H41" s="78"/>
    </row>
  </sheetData>
  <mergeCells count="5">
    <mergeCell ref="A1:F1"/>
    <mergeCell ref="I1:N1"/>
    <mergeCell ref="D18:D23"/>
    <mergeCell ref="M39:M40"/>
    <mergeCell ref="N39:N4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380B6-0127-4784-8063-3D06F70A2E34}">
  <dimension ref="A1:AA22"/>
  <sheetViews>
    <sheetView workbookViewId="0">
      <selection activeCell="A15" sqref="A15"/>
    </sheetView>
  </sheetViews>
  <sheetFormatPr defaultRowHeight="15" x14ac:dyDescent="0.25"/>
  <cols>
    <col min="1" max="1" width="19.7109375" customWidth="1"/>
    <col min="26" max="26" width="10.42578125" customWidth="1"/>
  </cols>
  <sheetData>
    <row r="1" spans="1:27" ht="15.75" thickBot="1" x14ac:dyDescent="0.3">
      <c r="A1" s="3" t="s">
        <v>0</v>
      </c>
      <c r="B1" s="4" t="s">
        <v>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  <c r="M1" s="4" t="s">
        <v>32</v>
      </c>
      <c r="N1" s="4" t="s">
        <v>33</v>
      </c>
      <c r="O1" s="4" t="s">
        <v>34</v>
      </c>
      <c r="P1" s="4" t="s">
        <v>35</v>
      </c>
      <c r="Q1" s="4" t="s">
        <v>36</v>
      </c>
      <c r="R1" s="4" t="s">
        <v>37</v>
      </c>
      <c r="S1" s="4" t="s">
        <v>38</v>
      </c>
      <c r="T1" s="4" t="s">
        <v>39</v>
      </c>
      <c r="U1" s="4" t="s">
        <v>25</v>
      </c>
      <c r="V1" s="4" t="s">
        <v>26</v>
      </c>
      <c r="W1" s="4" t="s">
        <v>27</v>
      </c>
      <c r="X1" s="4" t="s">
        <v>28</v>
      </c>
      <c r="Y1" s="4" t="s">
        <v>29</v>
      </c>
      <c r="Z1" s="25" t="s">
        <v>40</v>
      </c>
      <c r="AA1" s="26" t="s">
        <v>41</v>
      </c>
    </row>
    <row r="2" spans="1:27" ht="15.75" thickTop="1" x14ac:dyDescent="0.25">
      <c r="A2" s="5" t="s">
        <v>2</v>
      </c>
      <c r="B2" s="63">
        <v>1.225787037037037E-2</v>
      </c>
      <c r="C2" s="64">
        <v>3.9916666666666668E-3</v>
      </c>
      <c r="D2" s="64">
        <v>4.1353009259259259E-3</v>
      </c>
      <c r="E2" s="64">
        <v>4.0866898148148156E-3</v>
      </c>
      <c r="F2" s="65">
        <v>7.6203703703703709E-4</v>
      </c>
      <c r="G2" s="65">
        <v>7.7349537037037035E-4</v>
      </c>
      <c r="H2" s="65">
        <v>7.8564814814814806E-4</v>
      </c>
      <c r="I2" s="65">
        <v>7.9120370370370369E-4</v>
      </c>
      <c r="J2" s="65">
        <v>7.9016203703703703E-4</v>
      </c>
      <c r="K2" s="65">
        <v>7.9143518518518517E-4</v>
      </c>
      <c r="L2" s="65">
        <v>7.9652777777777773E-4</v>
      </c>
      <c r="M2" s="65">
        <v>7.9212962962962961E-4</v>
      </c>
      <c r="N2" s="65">
        <v>7.8796296296296297E-4</v>
      </c>
      <c r="O2" s="65">
        <v>7.9097222222222232E-4</v>
      </c>
      <c r="P2" s="65">
        <v>7.8020833333333327E-4</v>
      </c>
      <c r="Q2" s="65">
        <v>7.7905092592592598E-4</v>
      </c>
      <c r="R2" s="65">
        <v>7.987268518518519E-4</v>
      </c>
      <c r="S2" s="65">
        <v>8.0312500000000002E-4</v>
      </c>
      <c r="T2" s="65">
        <v>7.8368055555555548E-4</v>
      </c>
      <c r="U2" s="66">
        <v>7.9062499999999999E-4</v>
      </c>
      <c r="V2" s="66">
        <v>7.6365740740740745E-4</v>
      </c>
      <c r="W2" s="66">
        <v>7.6712962962962965E-4</v>
      </c>
      <c r="X2" s="66">
        <v>7.7187499999999999E-4</v>
      </c>
      <c r="Y2" s="67">
        <v>7.349537037037037E-4</v>
      </c>
      <c r="Z2" s="68">
        <f t="shared" ref="Z2:Z21" si="0">SUM(B2:Y2)</f>
        <v>4.0106134259259255E-2</v>
      </c>
      <c r="AA2" s="27">
        <f t="shared" ref="AA2:AA21" si="1">Z2/50</f>
        <v>8.0212268518518512E-4</v>
      </c>
    </row>
    <row r="3" spans="1:27" x14ac:dyDescent="0.25">
      <c r="A3" s="6" t="s">
        <v>3</v>
      </c>
      <c r="B3" s="69">
        <v>1.2190046296296296E-2</v>
      </c>
      <c r="C3" s="70">
        <v>4.1005787037037044E-3</v>
      </c>
      <c r="D3" s="70">
        <v>4.1726851851851847E-3</v>
      </c>
      <c r="E3" s="70">
        <v>4.194212962962963E-3</v>
      </c>
      <c r="F3" s="71">
        <v>7.7557870370370378E-4</v>
      </c>
      <c r="G3" s="71">
        <v>7.7962962962962957E-4</v>
      </c>
      <c r="H3" s="71">
        <v>7.8009259259259264E-4</v>
      </c>
      <c r="I3" s="71">
        <v>8.0081018518518511E-4</v>
      </c>
      <c r="J3" s="71">
        <v>8.1956018518518521E-4</v>
      </c>
      <c r="K3" s="71">
        <v>7.9027777777777777E-4</v>
      </c>
      <c r="L3" s="71">
        <v>7.6863425925925927E-4</v>
      </c>
      <c r="M3" s="71">
        <v>7.4155092592592588E-4</v>
      </c>
      <c r="N3" s="71">
        <v>7.4583333333333327E-4</v>
      </c>
      <c r="O3" s="71">
        <v>7.4143518518518525E-4</v>
      </c>
      <c r="P3" s="71">
        <v>7.5497685185185195E-4</v>
      </c>
      <c r="Q3" s="71">
        <v>7.3703703703703702E-4</v>
      </c>
      <c r="R3" s="71">
        <v>7.5763888888888886E-4</v>
      </c>
      <c r="S3" s="71">
        <v>7.6863425925925927E-4</v>
      </c>
      <c r="T3" s="71">
        <v>7.8912037037037047E-4</v>
      </c>
      <c r="U3" s="72">
        <v>7.9895833333333338E-4</v>
      </c>
      <c r="V3" s="72">
        <v>7.8159722222222226E-4</v>
      </c>
      <c r="W3" s="72">
        <v>7.9050925925925925E-4</v>
      </c>
      <c r="X3" s="72">
        <v>7.9409722222222219E-4</v>
      </c>
      <c r="Y3" s="73">
        <v>7.6678240740740743E-4</v>
      </c>
      <c r="Z3" s="74">
        <f t="shared" si="0"/>
        <v>4.0140277777777782E-2</v>
      </c>
      <c r="AA3" s="28">
        <f t="shared" si="1"/>
        <v>8.0280555555555563E-4</v>
      </c>
    </row>
    <row r="4" spans="1:27" x14ac:dyDescent="0.25">
      <c r="A4" s="6" t="s">
        <v>4</v>
      </c>
      <c r="B4" s="69">
        <v>1.2261689814814816E-2</v>
      </c>
      <c r="C4" s="70">
        <v>4.0851851851851848E-3</v>
      </c>
      <c r="D4" s="70">
        <v>3.9678240740740741E-3</v>
      </c>
      <c r="E4" s="70">
        <v>4.0958333333333333E-3</v>
      </c>
      <c r="F4" s="71">
        <v>7.7928240740740735E-4</v>
      </c>
      <c r="G4" s="71">
        <v>7.6423611111111115E-4</v>
      </c>
      <c r="H4" s="71">
        <v>7.9050925925925925E-4</v>
      </c>
      <c r="I4" s="71">
        <v>7.9618055555555551E-4</v>
      </c>
      <c r="J4" s="71">
        <v>8.114583333333333E-4</v>
      </c>
      <c r="K4" s="71">
        <v>8.114583333333333E-4</v>
      </c>
      <c r="L4" s="71">
        <v>7.9131944444444454E-4</v>
      </c>
      <c r="M4" s="71">
        <v>7.8657407407407398E-4</v>
      </c>
      <c r="N4" s="71">
        <v>7.7731481481481477E-4</v>
      </c>
      <c r="O4" s="71">
        <v>7.9791666666666661E-4</v>
      </c>
      <c r="P4" s="71">
        <v>7.6921296296296286E-4</v>
      </c>
      <c r="Q4" s="71">
        <v>7.8240740740740734E-4</v>
      </c>
      <c r="R4" s="71">
        <v>8.0081018518518511E-4</v>
      </c>
      <c r="S4" s="71">
        <v>8.0231481481481473E-4</v>
      </c>
      <c r="T4" s="71">
        <v>7.7442129629629627E-4</v>
      </c>
      <c r="U4" s="72">
        <v>7.9016203703703703E-4</v>
      </c>
      <c r="V4" s="72">
        <v>7.7488425925925934E-4</v>
      </c>
      <c r="W4" s="72">
        <v>7.8310185185185178E-4</v>
      </c>
      <c r="X4" s="72">
        <v>8.0254629629629632E-4</v>
      </c>
      <c r="Y4" s="73">
        <v>7.9317129629629627E-4</v>
      </c>
      <c r="Z4" s="74">
        <f t="shared" si="0"/>
        <v>4.0189814814814824E-2</v>
      </c>
      <c r="AA4" s="28">
        <f t="shared" si="1"/>
        <v>8.0379629629629649E-4</v>
      </c>
    </row>
    <row r="5" spans="1:27" x14ac:dyDescent="0.25">
      <c r="A5" s="6" t="s">
        <v>5</v>
      </c>
      <c r="B5" s="69">
        <v>1.3200578703703704E-2</v>
      </c>
      <c r="C5" s="70">
        <v>4.4730324074074073E-3</v>
      </c>
      <c r="D5" s="70">
        <v>4.375115740740741E-3</v>
      </c>
      <c r="E5" s="70">
        <v>4.4859953703703702E-3</v>
      </c>
      <c r="F5" s="71">
        <v>7.987268518518519E-4</v>
      </c>
      <c r="G5" s="71">
        <v>8.1689814814814808E-4</v>
      </c>
      <c r="H5" s="71">
        <v>8.3738425925925918E-4</v>
      </c>
      <c r="I5" s="71">
        <v>8.5138888888888894E-4</v>
      </c>
      <c r="J5" s="71">
        <v>8.5370370370370374E-4</v>
      </c>
      <c r="K5" s="71">
        <v>8.6145833333333343E-4</v>
      </c>
      <c r="L5" s="71">
        <v>8.1851851851851855E-4</v>
      </c>
      <c r="M5" s="71">
        <v>8.4490740740740739E-4</v>
      </c>
      <c r="N5" s="71">
        <v>8.6018518518518508E-4</v>
      </c>
      <c r="O5" s="71">
        <v>8.1898148148148151E-4</v>
      </c>
      <c r="P5" s="71">
        <v>8.2534722222222222E-4</v>
      </c>
      <c r="Q5" s="71">
        <v>8.4270833333333333E-4</v>
      </c>
      <c r="R5" s="71">
        <v>8.5150462962962957E-4</v>
      </c>
      <c r="S5" s="71">
        <v>8.6180555555555565E-4</v>
      </c>
      <c r="T5" s="71">
        <v>8.6273148148148136E-4</v>
      </c>
      <c r="U5" s="72">
        <v>8.2303240740740741E-4</v>
      </c>
      <c r="V5" s="72">
        <v>8.4178240740740741E-4</v>
      </c>
      <c r="W5" s="72">
        <v>8.5821759259259271E-4</v>
      </c>
      <c r="X5" s="72">
        <v>8.3819444444444447E-4</v>
      </c>
      <c r="Y5" s="73">
        <v>8.3935185185185176E-4</v>
      </c>
      <c r="Z5" s="61">
        <f t="shared" si="0"/>
        <v>4.3341550925925926E-2</v>
      </c>
      <c r="AA5" s="28">
        <f t="shared" si="1"/>
        <v>8.6683101851851851E-4</v>
      </c>
    </row>
    <row r="6" spans="1:27" x14ac:dyDescent="0.25">
      <c r="A6" s="6" t="s">
        <v>6</v>
      </c>
      <c r="B6" s="69">
        <v>1.3229861111111111E-2</v>
      </c>
      <c r="C6" s="70">
        <v>4.4831018518518518E-3</v>
      </c>
      <c r="D6" s="70">
        <v>4.3795138888888885E-3</v>
      </c>
      <c r="E6" s="70">
        <v>4.4962962962962968E-3</v>
      </c>
      <c r="F6" s="71">
        <v>8.2060185185185187E-4</v>
      </c>
      <c r="G6" s="71">
        <v>8.2083333333333335E-4</v>
      </c>
      <c r="H6" s="71">
        <v>8.4409722222222232E-4</v>
      </c>
      <c r="I6" s="71">
        <v>8.5370370370370374E-4</v>
      </c>
      <c r="J6" s="71">
        <v>8.5671296296296287E-4</v>
      </c>
      <c r="K6" s="71">
        <v>8.553240740740741E-4</v>
      </c>
      <c r="L6" s="71">
        <v>8.2939814814814812E-4</v>
      </c>
      <c r="M6" s="71">
        <v>8.4351851851851851E-4</v>
      </c>
      <c r="N6" s="71">
        <v>8.466435185185186E-4</v>
      </c>
      <c r="O6" s="71">
        <v>8.2824074074074072E-4</v>
      </c>
      <c r="P6" s="71">
        <v>8.3888888888888891E-4</v>
      </c>
      <c r="Q6" s="71">
        <v>8.5497685185185188E-4</v>
      </c>
      <c r="R6" s="71">
        <v>8.4861111111111107E-4</v>
      </c>
      <c r="S6" s="71">
        <v>8.6423611111111109E-4</v>
      </c>
      <c r="T6" s="71">
        <v>8.5636574074074065E-4</v>
      </c>
      <c r="U6" s="72">
        <v>8.2129629629629642E-4</v>
      </c>
      <c r="V6" s="72">
        <v>8.4027777777777768E-4</v>
      </c>
      <c r="W6" s="72">
        <v>8.5347222222222215E-4</v>
      </c>
      <c r="X6" s="72">
        <v>8.3865740740740754E-4</v>
      </c>
      <c r="Y6" s="73">
        <v>8.2708333333333342E-4</v>
      </c>
      <c r="Z6" s="61">
        <f t="shared" si="0"/>
        <v>4.3431712962962964E-2</v>
      </c>
      <c r="AA6" s="28">
        <f t="shared" si="1"/>
        <v>8.6863425925925932E-4</v>
      </c>
    </row>
    <row r="7" spans="1:27" x14ac:dyDescent="0.25">
      <c r="A7" s="6" t="s">
        <v>7</v>
      </c>
      <c r="B7" s="69">
        <v>1.3334259259259259E-2</v>
      </c>
      <c r="C7" s="70">
        <v>4.4814814814814813E-3</v>
      </c>
      <c r="D7" s="70">
        <v>4.3651620370370372E-3</v>
      </c>
      <c r="E7" s="70">
        <v>4.4902777777777779E-3</v>
      </c>
      <c r="F7" s="71">
        <v>8.2962962962962971E-4</v>
      </c>
      <c r="G7" s="71">
        <v>8.1956018518518521E-4</v>
      </c>
      <c r="H7" s="71">
        <v>8.3310185185185191E-4</v>
      </c>
      <c r="I7" s="71">
        <v>8.5104166666666672E-4</v>
      </c>
      <c r="J7" s="71">
        <v>8.4409722222222232E-4</v>
      </c>
      <c r="K7" s="71">
        <v>8.4490740740740739E-4</v>
      </c>
      <c r="L7" s="71">
        <v>8.4432870370370369E-4</v>
      </c>
      <c r="M7" s="71">
        <v>8.5208333333333338E-4</v>
      </c>
      <c r="N7" s="71">
        <v>8.4884259259259266E-4</v>
      </c>
      <c r="O7" s="71">
        <v>8.2141203703703705E-4</v>
      </c>
      <c r="P7" s="71">
        <v>8.3148148148148155E-4</v>
      </c>
      <c r="Q7" s="71">
        <v>8.3807870370370362E-4</v>
      </c>
      <c r="R7" s="71">
        <v>8.3379629629629624E-4</v>
      </c>
      <c r="S7" s="71">
        <v>8.5081018518518524E-4</v>
      </c>
      <c r="T7" s="71">
        <v>8.6875000000000006E-4</v>
      </c>
      <c r="U7" s="72">
        <v>8.2407407407407408E-4</v>
      </c>
      <c r="V7" s="72">
        <v>8.4398148148148147E-4</v>
      </c>
      <c r="W7" s="72">
        <v>8.4930555555555551E-4</v>
      </c>
      <c r="X7" s="72">
        <v>8.4629629629629638E-4</v>
      </c>
      <c r="Y7" s="73">
        <v>8.3981481481481483E-4</v>
      </c>
      <c r="Z7" s="61">
        <f t="shared" si="0"/>
        <v>4.3486574074074073E-2</v>
      </c>
      <c r="AA7" s="28">
        <f t="shared" si="1"/>
        <v>8.6973148148148142E-4</v>
      </c>
    </row>
    <row r="8" spans="1:27" x14ac:dyDescent="0.25">
      <c r="A8" s="6" t="s">
        <v>8</v>
      </c>
      <c r="B8" s="69">
        <v>1.4151041666666668E-2</v>
      </c>
      <c r="C8" s="70">
        <v>4.4537037037037036E-3</v>
      </c>
      <c r="D8" s="70">
        <v>4.4045138888888892E-3</v>
      </c>
      <c r="E8" s="70">
        <v>4.4560185185185189E-3</v>
      </c>
      <c r="F8" s="71">
        <v>8.2685185185185184E-4</v>
      </c>
      <c r="G8" s="71">
        <v>8.406249999999999E-4</v>
      </c>
      <c r="H8" s="71">
        <v>8.5023148148148154E-4</v>
      </c>
      <c r="I8" s="71">
        <v>8.4409722222222232E-4</v>
      </c>
      <c r="J8" s="71">
        <v>8.4629629629629638E-4</v>
      </c>
      <c r="K8" s="71">
        <v>8.2210648148148149E-4</v>
      </c>
      <c r="L8" s="71">
        <v>8.4259259259259259E-4</v>
      </c>
      <c r="M8" s="71">
        <v>8.9780092592592581E-4</v>
      </c>
      <c r="N8" s="71">
        <v>8.1550925925925931E-4</v>
      </c>
      <c r="O8" s="71">
        <v>8.4363425925925925E-4</v>
      </c>
      <c r="P8" s="71">
        <v>8.5185185185185179E-4</v>
      </c>
      <c r="Q8" s="71">
        <v>8.3356481481481476E-4</v>
      </c>
      <c r="R8" s="71">
        <v>8.6793981481481477E-4</v>
      </c>
      <c r="S8" s="71">
        <v>8.5567129629629632E-4</v>
      </c>
      <c r="T8" s="71">
        <v>8.570601851851852E-4</v>
      </c>
      <c r="U8" s="72">
        <v>8.3784722222222225E-4</v>
      </c>
      <c r="V8" s="72">
        <v>8.5208333333333338E-4</v>
      </c>
      <c r="W8" s="72">
        <v>8.3750000000000003E-4</v>
      </c>
      <c r="X8" s="72">
        <v>8.3854166666666669E-4</v>
      </c>
      <c r="Y8" s="73">
        <v>8.050925925925926E-4</v>
      </c>
      <c r="Z8" s="61">
        <f t="shared" si="0"/>
        <v>4.4332175925925928E-2</v>
      </c>
      <c r="AA8" s="28">
        <f t="shared" si="1"/>
        <v>8.866435185185186E-4</v>
      </c>
    </row>
    <row r="9" spans="1:27" ht="15.75" thickBot="1" x14ac:dyDescent="0.3">
      <c r="A9" s="6" t="s">
        <v>13</v>
      </c>
      <c r="B9" s="69">
        <v>1.377465277777778E-2</v>
      </c>
      <c r="C9" s="70">
        <v>4.6212962962962961E-3</v>
      </c>
      <c r="D9" s="70">
        <v>4.7630787037037034E-3</v>
      </c>
      <c r="E9" s="70">
        <v>4.7055555555555557E-3</v>
      </c>
      <c r="F9" s="71">
        <v>8.9039351851851855E-4</v>
      </c>
      <c r="G9" s="71">
        <v>8.3113425925925933E-4</v>
      </c>
      <c r="H9" s="71">
        <v>8.4212962962962974E-4</v>
      </c>
      <c r="I9" s="71">
        <v>8.472222222222223E-4</v>
      </c>
      <c r="J9" s="71">
        <v>8.6539351851851849E-4</v>
      </c>
      <c r="K9" s="71">
        <v>8.4432870370370369E-4</v>
      </c>
      <c r="L9" s="71">
        <v>8.5208333333333338E-4</v>
      </c>
      <c r="M9" s="71">
        <v>8.3750000000000003E-4</v>
      </c>
      <c r="N9" s="71">
        <v>8.7557870370370372E-4</v>
      </c>
      <c r="O9" s="71">
        <v>8.8009259259259247E-4</v>
      </c>
      <c r="P9" s="71">
        <v>8.7106481481481486E-4</v>
      </c>
      <c r="Q9" s="71">
        <v>8.5069444444444439E-4</v>
      </c>
      <c r="R9" s="71">
        <v>8.6782407407407414E-4</v>
      </c>
      <c r="S9" s="71">
        <v>8.8194444444444453E-4</v>
      </c>
      <c r="T9" s="71">
        <v>8.5462962962962966E-4</v>
      </c>
      <c r="U9" s="72">
        <v>8.1736111111111115E-4</v>
      </c>
      <c r="V9" s="72">
        <v>8.7060185185185179E-4</v>
      </c>
      <c r="W9" s="72">
        <v>8.3912037037037039E-4</v>
      </c>
      <c r="X9" s="72">
        <v>8.758101851851852E-4</v>
      </c>
      <c r="Y9" s="73">
        <v>8.5289351851851845E-4</v>
      </c>
      <c r="Z9" s="62">
        <f t="shared" si="0"/>
        <v>4.5012384259259269E-2</v>
      </c>
      <c r="AA9" s="29">
        <f t="shared" si="1"/>
        <v>9.0024768518518535E-4</v>
      </c>
    </row>
    <row r="10" spans="1:27" ht="15.75" thickTop="1" x14ac:dyDescent="0.25">
      <c r="A10" s="5" t="s">
        <v>15</v>
      </c>
      <c r="B10" s="63">
        <v>1.3900231481481482E-2</v>
      </c>
      <c r="C10" s="64">
        <v>4.6171296296296299E-3</v>
      </c>
      <c r="D10" s="64">
        <v>4.6960648148148152E-3</v>
      </c>
      <c r="E10" s="64">
        <v>4.7050925925925923E-3</v>
      </c>
      <c r="F10" s="65">
        <v>9.0868055555555559E-4</v>
      </c>
      <c r="G10" s="65">
        <v>8.8715277777777783E-4</v>
      </c>
      <c r="H10" s="65">
        <v>8.3761574074074077E-4</v>
      </c>
      <c r="I10" s="65">
        <v>8.5393518518518522E-4</v>
      </c>
      <c r="J10" s="65">
        <v>8.6354166666666665E-4</v>
      </c>
      <c r="K10" s="65">
        <v>8.4108796296296297E-4</v>
      </c>
      <c r="L10" s="65">
        <v>8.4803240740740737E-4</v>
      </c>
      <c r="M10" s="65">
        <v>8.3807870370370362E-4</v>
      </c>
      <c r="N10" s="65">
        <v>8.6226851851851851E-4</v>
      </c>
      <c r="O10" s="65">
        <v>8.7141203703703697E-4</v>
      </c>
      <c r="P10" s="65">
        <v>8.6840277777777784E-4</v>
      </c>
      <c r="Q10" s="65">
        <v>8.4548611111111109E-4</v>
      </c>
      <c r="R10" s="65">
        <v>8.6006944444444444E-4</v>
      </c>
      <c r="S10" s="65">
        <v>8.8449074074074081E-4</v>
      </c>
      <c r="T10" s="65">
        <v>8.5335648148148152E-4</v>
      </c>
      <c r="U10" s="66">
        <v>8.2268518518518519E-4</v>
      </c>
      <c r="V10" s="66">
        <v>8.6145833333333343E-4</v>
      </c>
      <c r="W10" s="66">
        <v>8.3900462962962954E-4</v>
      </c>
      <c r="X10" s="66">
        <v>8.7326388888888892E-4</v>
      </c>
      <c r="Y10" s="67">
        <v>8.570601851851852E-4</v>
      </c>
      <c r="Z10" s="60">
        <f t="shared" si="0"/>
        <v>4.5095601851851859E-2</v>
      </c>
      <c r="AA10" s="27">
        <f t="shared" si="1"/>
        <v>9.0191203703703722E-4</v>
      </c>
    </row>
    <row r="11" spans="1:27" x14ac:dyDescent="0.25">
      <c r="A11" s="9" t="s">
        <v>20</v>
      </c>
      <c r="B11" s="55">
        <v>1.4018530092592595E-2</v>
      </c>
      <c r="C11" s="56">
        <v>4.6819097222222219E-3</v>
      </c>
      <c r="D11" s="56">
        <v>4.5816435185185187E-3</v>
      </c>
      <c r="E11" s="56">
        <v>4.5956597222222223E-3</v>
      </c>
      <c r="F11" s="57">
        <v>8.4711805555555571E-4</v>
      </c>
      <c r="G11" s="57">
        <v>8.6314814814814804E-4</v>
      </c>
      <c r="H11" s="57">
        <v>8.5887731481481481E-4</v>
      </c>
      <c r="I11" s="57">
        <v>8.6231481481481489E-4</v>
      </c>
      <c r="J11" s="57">
        <v>8.6193287037037044E-4</v>
      </c>
      <c r="K11" s="57">
        <v>8.576388888888888E-4</v>
      </c>
      <c r="L11" s="57">
        <v>8.7233796296296289E-4</v>
      </c>
      <c r="M11" s="57">
        <v>8.7273148148148138E-4</v>
      </c>
      <c r="N11" s="57">
        <v>8.8262731481481482E-4</v>
      </c>
      <c r="O11" s="57">
        <v>8.7673611111111112E-4</v>
      </c>
      <c r="P11" s="57">
        <v>9.0127314814814812E-4</v>
      </c>
      <c r="Q11" s="57">
        <v>8.9271990740740729E-4</v>
      </c>
      <c r="R11" s="57">
        <v>8.877777777777777E-4</v>
      </c>
      <c r="S11" s="57">
        <v>8.9780092592592591E-4</v>
      </c>
      <c r="T11" s="57">
        <v>8.8163194444444443E-4</v>
      </c>
      <c r="U11" s="58">
        <v>8.5167824074074085E-4</v>
      </c>
      <c r="V11" s="58">
        <v>8.5478009259259264E-4</v>
      </c>
      <c r="W11" s="58">
        <v>8.3681712962962963E-4</v>
      </c>
      <c r="X11" s="58">
        <v>8.4476851851851846E-4</v>
      </c>
      <c r="Y11" s="59">
        <v>8.2481481481481479E-4</v>
      </c>
      <c r="Z11" s="61">
        <f t="shared" si="0"/>
        <v>4.5207268518518508E-2</v>
      </c>
      <c r="AA11" s="75">
        <f t="shared" si="1"/>
        <v>9.0414537037037019E-4</v>
      </c>
    </row>
    <row r="12" spans="1:27" x14ac:dyDescent="0.25">
      <c r="A12" s="9" t="s">
        <v>18</v>
      </c>
      <c r="B12" s="55">
        <v>1.3965659722222223E-2</v>
      </c>
      <c r="C12" s="56">
        <v>4.665300925925926E-3</v>
      </c>
      <c r="D12" s="56">
        <v>4.6475925925925929E-3</v>
      </c>
      <c r="E12" s="56">
        <v>4.6482291666666668E-3</v>
      </c>
      <c r="F12" s="57">
        <v>8.5049768518518515E-4</v>
      </c>
      <c r="G12" s="57">
        <v>8.7311342592592594E-4</v>
      </c>
      <c r="H12" s="57">
        <v>8.61712962962963E-4</v>
      </c>
      <c r="I12" s="57">
        <v>8.7288194444444446E-4</v>
      </c>
      <c r="J12" s="57">
        <v>8.7555555555555553E-4</v>
      </c>
      <c r="K12" s="57">
        <v>8.7732638888888886E-4</v>
      </c>
      <c r="L12" s="57">
        <v>8.7461805555555557E-4</v>
      </c>
      <c r="M12" s="57">
        <v>8.7717592592592578E-4</v>
      </c>
      <c r="N12" s="57">
        <v>8.6740740740740745E-4</v>
      </c>
      <c r="O12" s="57">
        <v>8.8700231481481486E-4</v>
      </c>
      <c r="P12" s="57">
        <v>8.7674768518518527E-4</v>
      </c>
      <c r="Q12" s="57">
        <v>8.8606481481481479E-4</v>
      </c>
      <c r="R12" s="57">
        <v>8.7324074074074083E-4</v>
      </c>
      <c r="S12" s="57">
        <v>8.7907407407407411E-4</v>
      </c>
      <c r="T12" s="57">
        <v>8.7659722222222219E-4</v>
      </c>
      <c r="U12" s="58">
        <v>8.4358796296296308E-4</v>
      </c>
      <c r="V12" s="58">
        <v>8.6581018518518528E-4</v>
      </c>
      <c r="W12" s="58">
        <v>8.5045138888888887E-4</v>
      </c>
      <c r="X12" s="58">
        <v>8.4487268518518516E-4</v>
      </c>
      <c r="Y12" s="59">
        <v>8.3181712962962972E-4</v>
      </c>
      <c r="Z12" s="61">
        <f t="shared" si="0"/>
        <v>4.5272337962962962E-2</v>
      </c>
      <c r="AA12" s="75">
        <f t="shared" si="1"/>
        <v>9.0544675925925927E-4</v>
      </c>
    </row>
    <row r="13" spans="1:27" x14ac:dyDescent="0.25">
      <c r="A13" s="9" t="s">
        <v>21</v>
      </c>
      <c r="B13" s="55">
        <v>1.403425925925926E-2</v>
      </c>
      <c r="C13" s="56">
        <v>4.6923611111111107E-3</v>
      </c>
      <c r="D13" s="56">
        <v>4.6887037037037036E-3</v>
      </c>
      <c r="E13" s="56">
        <v>4.6768865740740738E-3</v>
      </c>
      <c r="F13" s="57">
        <v>8.4819444444444449E-4</v>
      </c>
      <c r="G13" s="57">
        <v>8.9400462962962968E-4</v>
      </c>
      <c r="H13" s="57">
        <v>8.8396990740740743E-4</v>
      </c>
      <c r="I13" s="57">
        <v>8.8734953703703708E-4</v>
      </c>
      <c r="J13" s="57">
        <v>8.6791666666666668E-4</v>
      </c>
      <c r="K13" s="57">
        <v>8.5460648148148136E-4</v>
      </c>
      <c r="L13" s="57">
        <v>8.8431712962962954E-4</v>
      </c>
      <c r="M13" s="57">
        <v>8.8752314814814813E-4</v>
      </c>
      <c r="N13" s="57">
        <v>8.8837962962962959E-4</v>
      </c>
      <c r="O13" s="57">
        <v>9.0972222222222225E-4</v>
      </c>
      <c r="P13" s="57">
        <v>9.0261574074074072E-4</v>
      </c>
      <c r="Q13" s="57">
        <v>8.8984953703703708E-4</v>
      </c>
      <c r="R13" s="57">
        <v>8.9946759259259244E-4</v>
      </c>
      <c r="S13" s="57">
        <v>8.8570601851851842E-4</v>
      </c>
      <c r="T13" s="57">
        <v>8.8180555555555549E-4</v>
      </c>
      <c r="U13" s="58">
        <v>8.6792824074074083E-4</v>
      </c>
      <c r="V13" s="58">
        <v>8.74837962962963E-4</v>
      </c>
      <c r="W13" s="58">
        <v>8.7590277777777786E-4</v>
      </c>
      <c r="X13" s="58">
        <v>8.7206018518518524E-4</v>
      </c>
      <c r="Y13" s="59">
        <v>8.4784722222222217E-4</v>
      </c>
      <c r="Z13" s="61">
        <f t="shared" si="0"/>
        <v>4.5696215277777785E-2</v>
      </c>
      <c r="AA13" s="75">
        <f t="shared" si="1"/>
        <v>9.1392430555555567E-4</v>
      </c>
    </row>
    <row r="14" spans="1:27" x14ac:dyDescent="0.25">
      <c r="A14" s="9" t="s">
        <v>17</v>
      </c>
      <c r="B14" s="55">
        <v>1.4076145833333333E-2</v>
      </c>
      <c r="C14" s="56">
        <v>4.7202083333333341E-3</v>
      </c>
      <c r="D14" s="56">
        <v>4.5523148148148155E-3</v>
      </c>
      <c r="E14" s="56">
        <v>4.6157638888888889E-3</v>
      </c>
      <c r="F14" s="57">
        <v>8.8520833333333333E-4</v>
      </c>
      <c r="G14" s="57">
        <v>9.0173611111111108E-4</v>
      </c>
      <c r="H14" s="57">
        <v>9.0552083333333326E-4</v>
      </c>
      <c r="I14" s="57">
        <v>8.9491898148148146E-4</v>
      </c>
      <c r="J14" s="57">
        <v>8.9622685185185194E-4</v>
      </c>
      <c r="K14" s="57">
        <v>8.8861111111111118E-4</v>
      </c>
      <c r="L14" s="57">
        <v>9.0684027777777768E-4</v>
      </c>
      <c r="M14" s="57">
        <v>8.9177083333333328E-4</v>
      </c>
      <c r="N14" s="57">
        <v>9.0390046296296301E-4</v>
      </c>
      <c r="O14" s="57">
        <v>9.0203703703703702E-4</v>
      </c>
      <c r="P14" s="57">
        <v>8.9013888888888899E-4</v>
      </c>
      <c r="Q14" s="57">
        <v>9.0105324074074079E-4</v>
      </c>
      <c r="R14" s="57">
        <v>8.8831018518518523E-4</v>
      </c>
      <c r="S14" s="57">
        <v>9.0531249999999998E-4</v>
      </c>
      <c r="T14" s="57">
        <v>9.0321759259259261E-4</v>
      </c>
      <c r="U14" s="58">
        <v>8.8416666666666678E-4</v>
      </c>
      <c r="V14" s="58">
        <v>8.8732638888888889E-4</v>
      </c>
      <c r="W14" s="58">
        <v>8.8995370370370367E-4</v>
      </c>
      <c r="X14" s="58">
        <v>8.908796296296296E-4</v>
      </c>
      <c r="Y14" s="59">
        <v>8.8717592592592591E-4</v>
      </c>
      <c r="Z14" s="61">
        <f t="shared" si="0"/>
        <v>4.5868738425925919E-2</v>
      </c>
      <c r="AA14" s="75">
        <f t="shared" si="1"/>
        <v>9.1737476851851834E-4</v>
      </c>
    </row>
    <row r="15" spans="1:27" ht="15.75" thickBot="1" x14ac:dyDescent="0.3">
      <c r="A15" s="162" t="s">
        <v>19</v>
      </c>
      <c r="B15" s="55">
        <v>1.4014398148148149E-2</v>
      </c>
      <c r="C15" s="56">
        <v>4.7143171296296299E-3</v>
      </c>
      <c r="D15" s="56">
        <v>4.7141319444444444E-3</v>
      </c>
      <c r="E15" s="56">
        <v>4.6865393518518523E-3</v>
      </c>
      <c r="F15" s="57">
        <v>8.6453703703703703E-4</v>
      </c>
      <c r="G15" s="57">
        <v>9.0049768518518517E-4</v>
      </c>
      <c r="H15" s="57">
        <v>9.0000000000000008E-4</v>
      </c>
      <c r="I15" s="57">
        <v>8.9548611111111122E-4</v>
      </c>
      <c r="J15" s="57">
        <v>8.9819444444444452E-4</v>
      </c>
      <c r="K15" s="57">
        <v>9.0611111111111111E-4</v>
      </c>
      <c r="L15" s="57">
        <v>9.0335648148148144E-4</v>
      </c>
      <c r="M15" s="57">
        <v>9.035300925925926E-4</v>
      </c>
      <c r="N15" s="57">
        <v>9.0364583333333345E-4</v>
      </c>
      <c r="O15" s="57">
        <v>9.2155092592592592E-4</v>
      </c>
      <c r="P15" s="57">
        <v>9.1561342592592606E-4</v>
      </c>
      <c r="Q15" s="57">
        <v>8.9883101851851843E-4</v>
      </c>
      <c r="R15" s="57">
        <v>9.0859953703703719E-4</v>
      </c>
      <c r="S15" s="57">
        <v>9.0049768518518517E-4</v>
      </c>
      <c r="T15" s="57">
        <v>9.0495370370370371E-4</v>
      </c>
      <c r="U15" s="58">
        <v>8.5165509259259265E-4</v>
      </c>
      <c r="V15" s="58">
        <v>8.7497685185185194E-4</v>
      </c>
      <c r="W15" s="58">
        <v>8.7313657407407403E-4</v>
      </c>
      <c r="X15" s="58">
        <v>8.7854166666666669E-4</v>
      </c>
      <c r="Y15" s="59">
        <v>8.493518518518519E-4</v>
      </c>
      <c r="Z15" s="62">
        <f t="shared" si="0"/>
        <v>4.5982453703703727E-2</v>
      </c>
      <c r="AA15" s="76">
        <f t="shared" si="1"/>
        <v>9.1964907407407449E-4</v>
      </c>
    </row>
    <row r="16" spans="1:27" ht="15.75" thickTop="1" x14ac:dyDescent="0.25">
      <c r="A16" s="5" t="s">
        <v>14</v>
      </c>
      <c r="B16" s="63">
        <v>1.4180671296296297E-2</v>
      </c>
      <c r="C16" s="64">
        <v>4.772800925925926E-3</v>
      </c>
      <c r="D16" s="64">
        <v>4.8550925925925931E-3</v>
      </c>
      <c r="E16" s="64">
        <v>4.7743055555555559E-3</v>
      </c>
      <c r="F16" s="65">
        <v>8.8495370370370377E-4</v>
      </c>
      <c r="G16" s="65">
        <v>8.7835648148148148E-4</v>
      </c>
      <c r="H16" s="65">
        <v>9.0196759259259266E-4</v>
      </c>
      <c r="I16" s="65">
        <v>8.9270833333333324E-4</v>
      </c>
      <c r="J16" s="65">
        <v>8.891203703703703E-4</v>
      </c>
      <c r="K16" s="65">
        <v>9.2187500000000006E-4</v>
      </c>
      <c r="L16" s="65">
        <v>9.0486111111111117E-4</v>
      </c>
      <c r="M16" s="65">
        <v>8.6180555555555565E-4</v>
      </c>
      <c r="N16" s="65">
        <v>8.6550925925925923E-4</v>
      </c>
      <c r="O16" s="65">
        <v>8.5798611111111102E-4</v>
      </c>
      <c r="P16" s="65">
        <v>8.5115740740740735E-4</v>
      </c>
      <c r="Q16" s="65">
        <v>8.5277777777777782E-4</v>
      </c>
      <c r="R16" s="65">
        <v>8.8148148148148146E-4</v>
      </c>
      <c r="S16" s="65">
        <v>8.6736111111111107E-4</v>
      </c>
      <c r="T16" s="65">
        <v>8.7800925925925926E-4</v>
      </c>
      <c r="U16" s="66">
        <v>8.5104166666666672E-4</v>
      </c>
      <c r="V16" s="66">
        <v>8.4039351851851853E-4</v>
      </c>
      <c r="W16" s="66">
        <v>8.6111111111111121E-4</v>
      </c>
      <c r="X16" s="66">
        <v>8.5486111111111114E-4</v>
      </c>
      <c r="Y16" s="67">
        <v>8.4675925925925923E-4</v>
      </c>
      <c r="Z16" s="60">
        <f t="shared" si="0"/>
        <v>4.6026967592592609E-2</v>
      </c>
      <c r="AA16" s="27">
        <f t="shared" si="1"/>
        <v>9.2053935185185218E-4</v>
      </c>
    </row>
    <row r="17" spans="1:27" x14ac:dyDescent="0.25">
      <c r="A17" s="9" t="s">
        <v>16</v>
      </c>
      <c r="B17" s="55">
        <v>1.4138275462962964E-2</v>
      </c>
      <c r="C17" s="56">
        <v>4.7244907407407409E-3</v>
      </c>
      <c r="D17" s="56">
        <v>4.6629861111111108E-3</v>
      </c>
      <c r="E17" s="56">
        <v>4.7148611111111106E-3</v>
      </c>
      <c r="F17" s="57">
        <v>8.714699074074075E-4</v>
      </c>
      <c r="G17" s="57">
        <v>8.8947916666666678E-4</v>
      </c>
      <c r="H17" s="57">
        <v>8.9855324074074067E-4</v>
      </c>
      <c r="I17" s="57">
        <v>8.9392361111111107E-4</v>
      </c>
      <c r="J17" s="57">
        <v>8.9957175925925925E-4</v>
      </c>
      <c r="K17" s="57">
        <v>8.9372685185185182E-4</v>
      </c>
      <c r="L17" s="57">
        <v>9.1884259259259252E-4</v>
      </c>
      <c r="M17" s="57">
        <v>8.9391203703703714E-4</v>
      </c>
      <c r="N17" s="57">
        <v>8.9846064814814812E-4</v>
      </c>
      <c r="O17" s="57">
        <v>9.0668981481481492E-4</v>
      </c>
      <c r="P17" s="57">
        <v>8.97824074074074E-4</v>
      </c>
      <c r="Q17" s="57">
        <v>8.953240740740741E-4</v>
      </c>
      <c r="R17" s="57">
        <v>8.9498842592592592E-4</v>
      </c>
      <c r="S17" s="57">
        <v>8.9759259259259263E-4</v>
      </c>
      <c r="T17" s="57">
        <v>8.9932870370370373E-4</v>
      </c>
      <c r="U17" s="58">
        <v>8.7603009259259264E-4</v>
      </c>
      <c r="V17" s="58">
        <v>8.8636574074074063E-4</v>
      </c>
      <c r="W17" s="58">
        <v>9.0502314814814818E-4</v>
      </c>
      <c r="X17" s="58">
        <v>8.8371527777777786E-4</v>
      </c>
      <c r="Y17" s="59">
        <v>8.6031249999999997E-4</v>
      </c>
      <c r="Z17" s="61">
        <f t="shared" si="0"/>
        <v>4.6101747685185192E-2</v>
      </c>
      <c r="AA17" s="75">
        <f t="shared" si="1"/>
        <v>9.2203495370370386E-4</v>
      </c>
    </row>
    <row r="18" spans="1:27" x14ac:dyDescent="0.25">
      <c r="A18" s="6" t="s">
        <v>9</v>
      </c>
      <c r="B18" s="69">
        <v>1.4178587962962962E-2</v>
      </c>
      <c r="C18" s="70">
        <v>4.6902777777777776E-3</v>
      </c>
      <c r="D18" s="70">
        <v>4.8994212962962967E-3</v>
      </c>
      <c r="E18" s="70">
        <v>4.7378472222222223E-3</v>
      </c>
      <c r="F18" s="71">
        <v>8.4872685185185181E-4</v>
      </c>
      <c r="G18" s="71">
        <v>8.5312500000000004E-4</v>
      </c>
      <c r="H18" s="71">
        <v>8.5555555555555558E-4</v>
      </c>
      <c r="I18" s="71">
        <v>8.5289351851851845E-4</v>
      </c>
      <c r="J18" s="71">
        <v>8.6307870370370358E-4</v>
      </c>
      <c r="K18" s="71">
        <v>8.8379629629629626E-4</v>
      </c>
      <c r="L18" s="71">
        <v>8.9965277777777786E-4</v>
      </c>
      <c r="M18" s="71">
        <v>9.2476851851851856E-4</v>
      </c>
      <c r="N18" s="71">
        <v>9.3506944444444432E-4</v>
      </c>
      <c r="O18" s="71">
        <v>9.2361111111111105E-4</v>
      </c>
      <c r="P18" s="71">
        <v>9.471064814814815E-4</v>
      </c>
      <c r="Q18" s="71">
        <v>9.1840277777777775E-4</v>
      </c>
      <c r="R18" s="71">
        <v>9.5381944444444442E-4</v>
      </c>
      <c r="S18" s="71">
        <v>9.0104166666666664E-4</v>
      </c>
      <c r="T18" s="71">
        <v>9.0173611111111108E-4</v>
      </c>
      <c r="U18" s="72">
        <v>9.1851851851851849E-4</v>
      </c>
      <c r="V18" s="72">
        <v>9.3171296296296296E-4</v>
      </c>
      <c r="W18" s="72">
        <v>9.3969907407407403E-4</v>
      </c>
      <c r="X18" s="72">
        <v>8.943287037037036E-4</v>
      </c>
      <c r="Y18" s="73">
        <v>8.605324074074073E-4</v>
      </c>
      <c r="Z18" s="61">
        <f t="shared" si="0"/>
        <v>4.6513310185185196E-2</v>
      </c>
      <c r="AA18" s="28">
        <f t="shared" si="1"/>
        <v>9.3026620370370388E-4</v>
      </c>
    </row>
    <row r="19" spans="1:27" x14ac:dyDescent="0.25">
      <c r="A19" s="6" t="s">
        <v>10</v>
      </c>
      <c r="B19" s="69">
        <v>1.4731018518518518E-2</v>
      </c>
      <c r="C19" s="70">
        <v>4.9707175925925925E-3</v>
      </c>
      <c r="D19" s="70">
        <v>4.9652777777777777E-3</v>
      </c>
      <c r="E19" s="70">
        <v>5.0892361111111112E-3</v>
      </c>
      <c r="F19" s="71">
        <v>9.2881944444444446E-4</v>
      </c>
      <c r="G19" s="71">
        <v>9.5740740740740736E-4</v>
      </c>
      <c r="H19" s="71">
        <v>9.4525462962962966E-4</v>
      </c>
      <c r="I19" s="71">
        <v>9.7407407407407403E-4</v>
      </c>
      <c r="J19" s="71">
        <v>9.7118055555555553E-4</v>
      </c>
      <c r="K19" s="71">
        <v>9.8333333333333345E-4</v>
      </c>
      <c r="L19" s="71">
        <v>9.814814814814814E-4</v>
      </c>
      <c r="M19" s="71">
        <v>9.8599537037037037E-4</v>
      </c>
      <c r="N19" s="71">
        <v>9.5960648148148142E-4</v>
      </c>
      <c r="O19" s="71">
        <v>9.6307870370370384E-4</v>
      </c>
      <c r="P19" s="71">
        <v>9.1724537037037035E-4</v>
      </c>
      <c r="Q19" s="71">
        <v>9.1909722222222219E-4</v>
      </c>
      <c r="R19" s="71">
        <v>9.7245370370370367E-4</v>
      </c>
      <c r="S19" s="71">
        <v>9.8761574074074073E-4</v>
      </c>
      <c r="T19" s="71">
        <v>9.8599537037037037E-4</v>
      </c>
      <c r="U19" s="72">
        <v>9.08101851851852E-4</v>
      </c>
      <c r="V19" s="72">
        <v>9.2094907407407403E-4</v>
      </c>
      <c r="W19" s="72">
        <v>9.1840277777777775E-4</v>
      </c>
      <c r="X19" s="72">
        <v>9.0300925925925922E-4</v>
      </c>
      <c r="Y19" s="73">
        <v>8.7662037037037027E-4</v>
      </c>
      <c r="Z19" s="61">
        <f t="shared" si="0"/>
        <v>4.8715972222222223E-2</v>
      </c>
      <c r="AA19" s="28">
        <f t="shared" si="1"/>
        <v>9.7431944444444443E-4</v>
      </c>
    </row>
    <row r="20" spans="1:27" x14ac:dyDescent="0.25">
      <c r="A20" s="6" t="s">
        <v>12</v>
      </c>
      <c r="B20" s="69">
        <v>1.4590625000000001E-2</v>
      </c>
      <c r="C20" s="70">
        <v>4.788425925925926E-3</v>
      </c>
      <c r="D20" s="70">
        <v>4.9762731481481481E-3</v>
      </c>
      <c r="E20" s="70">
        <v>5.1674768518518519E-3</v>
      </c>
      <c r="F20" s="71">
        <v>8.9467592592592593E-4</v>
      </c>
      <c r="G20" s="71">
        <v>9.2013888888888885E-4</v>
      </c>
      <c r="H20" s="71">
        <v>9.1562499999999999E-4</v>
      </c>
      <c r="I20" s="71">
        <v>9.5914351851851857E-4</v>
      </c>
      <c r="J20" s="71">
        <v>9.5972222222222227E-4</v>
      </c>
      <c r="K20" s="71">
        <v>9.3425925925925924E-4</v>
      </c>
      <c r="L20" s="71">
        <v>9.6134259259259263E-4</v>
      </c>
      <c r="M20" s="71">
        <v>9.6412037037037039E-4</v>
      </c>
      <c r="N20" s="71">
        <v>9.9270833333333329E-4</v>
      </c>
      <c r="O20" s="71">
        <v>1.0101851851851851E-3</v>
      </c>
      <c r="P20" s="71">
        <v>1.0086805555555556E-3</v>
      </c>
      <c r="Q20" s="71">
        <v>1.0129629629629629E-3</v>
      </c>
      <c r="R20" s="71">
        <v>1.0108796296296296E-3</v>
      </c>
      <c r="S20" s="71">
        <v>9.9513888888888894E-4</v>
      </c>
      <c r="T20" s="71">
        <v>9.9178240740740737E-4</v>
      </c>
      <c r="U20" s="72">
        <v>9.1053240740740743E-4</v>
      </c>
      <c r="V20" s="72">
        <v>9.5046296296296307E-4</v>
      </c>
      <c r="W20" s="72">
        <v>9.4675925925925928E-4</v>
      </c>
      <c r="X20" s="72">
        <v>9.6435185185185176E-4</v>
      </c>
      <c r="Y20" s="73">
        <v>9.4861111111111123E-4</v>
      </c>
      <c r="Z20" s="61">
        <f t="shared" si="0"/>
        <v>4.8774884259259271E-2</v>
      </c>
      <c r="AA20" s="28">
        <f t="shared" si="1"/>
        <v>9.7549768518518547E-4</v>
      </c>
    </row>
    <row r="21" spans="1:27" ht="15.75" thickBot="1" x14ac:dyDescent="0.3">
      <c r="A21" s="6" t="s">
        <v>11</v>
      </c>
      <c r="B21" s="69">
        <v>1.5096643518518518E-2</v>
      </c>
      <c r="C21" s="70">
        <v>5.3067129629629627E-3</v>
      </c>
      <c r="D21" s="70">
        <v>5.3343749999999997E-3</v>
      </c>
      <c r="E21" s="70">
        <v>5.4214120370370371E-3</v>
      </c>
      <c r="F21" s="71">
        <v>1.0512731481481482E-3</v>
      </c>
      <c r="G21" s="71">
        <v>1.087037037037037E-3</v>
      </c>
      <c r="H21" s="71">
        <v>1.1042824074074073E-3</v>
      </c>
      <c r="I21" s="71">
        <v>9.9814814814814818E-4</v>
      </c>
      <c r="J21" s="71">
        <v>1.0449074074074074E-3</v>
      </c>
      <c r="K21" s="71">
        <v>1.0563657407407407E-3</v>
      </c>
      <c r="L21" s="71">
        <v>1.0578703703703705E-3</v>
      </c>
      <c r="M21" s="71">
        <v>1.0660879629629629E-3</v>
      </c>
      <c r="N21" s="71">
        <v>1.0181712962962963E-3</v>
      </c>
      <c r="O21" s="71">
        <v>1.0245370370370369E-3</v>
      </c>
      <c r="P21" s="71">
        <v>1.0824074074074076E-3</v>
      </c>
      <c r="Q21" s="71">
        <v>1.0086805555555556E-3</v>
      </c>
      <c r="R21" s="71">
        <v>1.0328703703703704E-3</v>
      </c>
      <c r="S21" s="71">
        <v>1.033449074074074E-3</v>
      </c>
      <c r="T21" s="71">
        <v>1.0483796296296296E-3</v>
      </c>
      <c r="U21" s="72">
        <v>1.038773148148148E-3</v>
      </c>
      <c r="V21" s="72">
        <v>1.0612268518518518E-3</v>
      </c>
      <c r="W21" s="72">
        <v>1.0503472222222223E-3</v>
      </c>
      <c r="X21" s="72">
        <v>1.0724537037037037E-3</v>
      </c>
      <c r="Y21" s="73">
        <v>1.0652777777777776E-3</v>
      </c>
      <c r="Z21" s="62">
        <f t="shared" si="0"/>
        <v>5.2161689814814803E-2</v>
      </c>
      <c r="AA21" s="29">
        <f t="shared" si="1"/>
        <v>1.043233796296296E-3</v>
      </c>
    </row>
    <row r="22" spans="1:27" ht="15.75" thickTop="1" x14ac:dyDescent="0.25"/>
  </sheetData>
  <sortState xmlns:xlrd2="http://schemas.microsoft.com/office/spreadsheetml/2017/richdata2" ref="A2:AA21">
    <sortCondition ref="Z2:Z2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4BA3-4BE6-4ED2-863D-9915C3C79BF1}">
  <dimension ref="A1:AA10"/>
  <sheetViews>
    <sheetView workbookViewId="0">
      <selection activeCell="AA1" sqref="A1:AA9"/>
    </sheetView>
  </sheetViews>
  <sheetFormatPr defaultRowHeight="15" x14ac:dyDescent="0.25"/>
  <cols>
    <col min="1" max="1" width="19.5703125" customWidth="1"/>
    <col min="2" max="25" width="8.85546875" bestFit="1" customWidth="1"/>
    <col min="26" max="26" width="9.5703125" bestFit="1" customWidth="1"/>
  </cols>
  <sheetData>
    <row r="1" spans="1:27" ht="15.75" thickBot="1" x14ac:dyDescent="0.3">
      <c r="A1" s="3" t="s">
        <v>0</v>
      </c>
      <c r="B1" s="4" t="s">
        <v>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  <c r="M1" s="4" t="s">
        <v>32</v>
      </c>
      <c r="N1" s="4" t="s">
        <v>33</v>
      </c>
      <c r="O1" s="4" t="s">
        <v>34</v>
      </c>
      <c r="P1" s="4" t="s">
        <v>35</v>
      </c>
      <c r="Q1" s="4" t="s">
        <v>36</v>
      </c>
      <c r="R1" s="4" t="s">
        <v>37</v>
      </c>
      <c r="S1" s="4" t="s">
        <v>38</v>
      </c>
      <c r="T1" s="4" t="s">
        <v>39</v>
      </c>
      <c r="U1" s="4" t="s">
        <v>25</v>
      </c>
      <c r="V1" s="4" t="s">
        <v>26</v>
      </c>
      <c r="W1" s="4" t="s">
        <v>27</v>
      </c>
      <c r="X1" s="4" t="s">
        <v>28</v>
      </c>
      <c r="Y1" s="4" t="s">
        <v>29</v>
      </c>
      <c r="Z1" s="25" t="s">
        <v>40</v>
      </c>
      <c r="AA1" s="26" t="s">
        <v>41</v>
      </c>
    </row>
    <row r="2" spans="1:27" ht="15.75" thickTop="1" x14ac:dyDescent="0.25">
      <c r="A2" s="5" t="s">
        <v>2</v>
      </c>
      <c r="B2" s="11">
        <v>1.225787037037037E-2</v>
      </c>
      <c r="C2" s="13">
        <v>3.9916666666666668E-3</v>
      </c>
      <c r="D2" s="13">
        <v>4.1353009259259259E-3</v>
      </c>
      <c r="E2" s="13">
        <v>4.0866898148148156E-3</v>
      </c>
      <c r="F2" s="15">
        <v>7.6203703703703709E-4</v>
      </c>
      <c r="G2" s="15">
        <v>7.7349537037037035E-4</v>
      </c>
      <c r="H2" s="15">
        <v>7.8564814814814806E-4</v>
      </c>
      <c r="I2" s="15">
        <v>7.9120370370370369E-4</v>
      </c>
      <c r="J2" s="15">
        <v>7.9016203703703703E-4</v>
      </c>
      <c r="K2" s="15">
        <v>7.9143518518518517E-4</v>
      </c>
      <c r="L2" s="15">
        <v>7.9652777777777773E-4</v>
      </c>
      <c r="M2" s="15">
        <v>7.9212962962962961E-4</v>
      </c>
      <c r="N2" s="15">
        <v>7.8796296296296297E-4</v>
      </c>
      <c r="O2" s="15">
        <v>7.9097222222222232E-4</v>
      </c>
      <c r="P2" s="15">
        <v>7.8020833333333327E-4</v>
      </c>
      <c r="Q2" s="15">
        <v>7.7905092592592598E-4</v>
      </c>
      <c r="R2" s="15">
        <v>7.987268518518519E-4</v>
      </c>
      <c r="S2" s="15">
        <v>8.0312500000000002E-4</v>
      </c>
      <c r="T2" s="15">
        <v>7.8368055555555548E-4</v>
      </c>
      <c r="U2" s="17">
        <v>7.9062499999999999E-4</v>
      </c>
      <c r="V2" s="17">
        <v>7.6365740740740745E-4</v>
      </c>
      <c r="W2" s="17">
        <v>7.6712962962962965E-4</v>
      </c>
      <c r="X2" s="17">
        <v>7.7187499999999999E-4</v>
      </c>
      <c r="Y2" s="19">
        <v>7.349537037037037E-4</v>
      </c>
      <c r="Z2" s="21">
        <f t="shared" ref="Z2:Z9" si="0">SUM(B2:Y2)</f>
        <v>4.0106134259259255E-2</v>
      </c>
      <c r="AA2" s="27">
        <f>Z2/50</f>
        <v>8.0212268518518512E-4</v>
      </c>
    </row>
    <row r="3" spans="1:27" x14ac:dyDescent="0.25">
      <c r="A3" s="6" t="s">
        <v>3</v>
      </c>
      <c r="B3" s="12">
        <v>1.2190046296296296E-2</v>
      </c>
      <c r="C3" s="14">
        <v>4.1005787037037044E-3</v>
      </c>
      <c r="D3" s="14">
        <v>4.1726851851851847E-3</v>
      </c>
      <c r="E3" s="14">
        <v>4.194212962962963E-3</v>
      </c>
      <c r="F3" s="16">
        <v>7.7557870370370378E-4</v>
      </c>
      <c r="G3" s="16">
        <v>7.7962962962962957E-4</v>
      </c>
      <c r="H3" s="16">
        <v>7.8009259259259264E-4</v>
      </c>
      <c r="I3" s="16">
        <v>8.0081018518518511E-4</v>
      </c>
      <c r="J3" s="16">
        <v>8.1956018518518521E-4</v>
      </c>
      <c r="K3" s="16">
        <v>7.9027777777777777E-4</v>
      </c>
      <c r="L3" s="16">
        <v>7.6863425925925927E-4</v>
      </c>
      <c r="M3" s="16">
        <v>7.4155092592592588E-4</v>
      </c>
      <c r="N3" s="16">
        <v>7.4583333333333327E-4</v>
      </c>
      <c r="O3" s="16">
        <v>7.4143518518518525E-4</v>
      </c>
      <c r="P3" s="16">
        <v>7.5497685185185195E-4</v>
      </c>
      <c r="Q3" s="16">
        <v>7.3703703703703702E-4</v>
      </c>
      <c r="R3" s="16">
        <v>7.5763888888888886E-4</v>
      </c>
      <c r="S3" s="16">
        <v>7.6863425925925927E-4</v>
      </c>
      <c r="T3" s="16">
        <v>7.8912037037037047E-4</v>
      </c>
      <c r="U3" s="18">
        <v>7.9895833333333338E-4</v>
      </c>
      <c r="V3" s="18">
        <v>7.8159722222222226E-4</v>
      </c>
      <c r="W3" s="18">
        <v>7.9050925925925925E-4</v>
      </c>
      <c r="X3" s="18">
        <v>7.9409722222222219E-4</v>
      </c>
      <c r="Y3" s="20">
        <v>7.6678240740740743E-4</v>
      </c>
      <c r="Z3" s="22">
        <f t="shared" si="0"/>
        <v>4.0140277777777782E-2</v>
      </c>
      <c r="AA3" s="28">
        <f t="shared" ref="AA3:AA9" si="1">Z3/50</f>
        <v>8.0280555555555563E-4</v>
      </c>
    </row>
    <row r="4" spans="1:27" x14ac:dyDescent="0.25">
      <c r="A4" s="6" t="s">
        <v>4</v>
      </c>
      <c r="B4" s="12">
        <v>1.2261689814814816E-2</v>
      </c>
      <c r="C4" s="14">
        <v>4.0851851851851848E-3</v>
      </c>
      <c r="D4" s="14">
        <v>3.9678240740740741E-3</v>
      </c>
      <c r="E4" s="14">
        <v>4.0958333333333333E-3</v>
      </c>
      <c r="F4" s="16">
        <v>7.7928240740740735E-4</v>
      </c>
      <c r="G4" s="16">
        <v>7.6423611111111115E-4</v>
      </c>
      <c r="H4" s="16">
        <v>7.9050925925925925E-4</v>
      </c>
      <c r="I4" s="16">
        <v>7.9618055555555551E-4</v>
      </c>
      <c r="J4" s="16">
        <v>8.114583333333333E-4</v>
      </c>
      <c r="K4" s="16">
        <v>8.114583333333333E-4</v>
      </c>
      <c r="L4" s="16">
        <v>7.9131944444444454E-4</v>
      </c>
      <c r="M4" s="16">
        <v>7.8657407407407398E-4</v>
      </c>
      <c r="N4" s="16">
        <v>7.7731481481481477E-4</v>
      </c>
      <c r="O4" s="16">
        <v>7.9791666666666661E-4</v>
      </c>
      <c r="P4" s="16">
        <v>7.6921296296296286E-4</v>
      </c>
      <c r="Q4" s="16">
        <v>7.8240740740740734E-4</v>
      </c>
      <c r="R4" s="16">
        <v>8.0081018518518511E-4</v>
      </c>
      <c r="S4" s="16">
        <v>8.0231481481481473E-4</v>
      </c>
      <c r="T4" s="16">
        <v>7.7442129629629627E-4</v>
      </c>
      <c r="U4" s="18">
        <v>7.9016203703703703E-4</v>
      </c>
      <c r="V4" s="18">
        <v>7.7488425925925934E-4</v>
      </c>
      <c r="W4" s="18">
        <v>7.8310185185185178E-4</v>
      </c>
      <c r="X4" s="18">
        <v>8.0254629629629632E-4</v>
      </c>
      <c r="Y4" s="20">
        <v>7.9317129629629627E-4</v>
      </c>
      <c r="Z4" s="22">
        <f t="shared" si="0"/>
        <v>4.0189814814814824E-2</v>
      </c>
      <c r="AA4" s="28">
        <f t="shared" si="1"/>
        <v>8.0379629629629649E-4</v>
      </c>
    </row>
    <row r="5" spans="1:27" x14ac:dyDescent="0.25">
      <c r="A5" s="6" t="s">
        <v>5</v>
      </c>
      <c r="B5" s="12">
        <v>1.3200578703703704E-2</v>
      </c>
      <c r="C5" s="14">
        <v>4.4730324074074073E-3</v>
      </c>
      <c r="D5" s="14">
        <v>4.375115740740741E-3</v>
      </c>
      <c r="E5" s="14">
        <v>4.4859953703703702E-3</v>
      </c>
      <c r="F5" s="16">
        <v>7.987268518518519E-4</v>
      </c>
      <c r="G5" s="16">
        <v>8.1689814814814808E-4</v>
      </c>
      <c r="H5" s="16">
        <v>8.3738425925925918E-4</v>
      </c>
      <c r="I5" s="16">
        <v>8.5138888888888894E-4</v>
      </c>
      <c r="J5" s="16">
        <v>8.5370370370370374E-4</v>
      </c>
      <c r="K5" s="16">
        <v>8.6145833333333343E-4</v>
      </c>
      <c r="L5" s="16">
        <v>8.1851851851851855E-4</v>
      </c>
      <c r="M5" s="16">
        <v>8.4490740740740739E-4</v>
      </c>
      <c r="N5" s="16">
        <v>8.6018518518518508E-4</v>
      </c>
      <c r="O5" s="16">
        <v>8.1898148148148151E-4</v>
      </c>
      <c r="P5" s="16">
        <v>8.2534722222222222E-4</v>
      </c>
      <c r="Q5" s="16">
        <v>8.4270833333333333E-4</v>
      </c>
      <c r="R5" s="16">
        <v>8.5150462962962957E-4</v>
      </c>
      <c r="S5" s="16">
        <v>8.6180555555555565E-4</v>
      </c>
      <c r="T5" s="16">
        <v>8.6273148148148136E-4</v>
      </c>
      <c r="U5" s="18">
        <v>8.2303240740740741E-4</v>
      </c>
      <c r="V5" s="18">
        <v>8.4178240740740741E-4</v>
      </c>
      <c r="W5" s="18">
        <v>8.5821759259259271E-4</v>
      </c>
      <c r="X5" s="18">
        <v>8.3819444444444447E-4</v>
      </c>
      <c r="Y5" s="20">
        <v>8.3935185185185176E-4</v>
      </c>
      <c r="Z5" s="23">
        <f t="shared" si="0"/>
        <v>4.3341550925925926E-2</v>
      </c>
      <c r="AA5" s="28">
        <f t="shared" si="1"/>
        <v>8.6683101851851851E-4</v>
      </c>
    </row>
    <row r="6" spans="1:27" x14ac:dyDescent="0.25">
      <c r="A6" s="6" t="s">
        <v>6</v>
      </c>
      <c r="B6" s="12">
        <v>1.3229861111111111E-2</v>
      </c>
      <c r="C6" s="14">
        <v>4.4831018518518518E-3</v>
      </c>
      <c r="D6" s="14">
        <v>4.3795138888888885E-3</v>
      </c>
      <c r="E6" s="14">
        <v>4.4962962962962968E-3</v>
      </c>
      <c r="F6" s="16">
        <v>8.2060185185185187E-4</v>
      </c>
      <c r="G6" s="16">
        <v>8.2083333333333335E-4</v>
      </c>
      <c r="H6" s="16">
        <v>8.4409722222222232E-4</v>
      </c>
      <c r="I6" s="16">
        <v>8.5370370370370374E-4</v>
      </c>
      <c r="J6" s="16">
        <v>8.5671296296296287E-4</v>
      </c>
      <c r="K6" s="16">
        <v>8.553240740740741E-4</v>
      </c>
      <c r="L6" s="16">
        <v>8.2939814814814812E-4</v>
      </c>
      <c r="M6" s="16">
        <v>8.4351851851851851E-4</v>
      </c>
      <c r="N6" s="16">
        <v>8.466435185185186E-4</v>
      </c>
      <c r="O6" s="16">
        <v>8.2824074074074072E-4</v>
      </c>
      <c r="P6" s="16">
        <v>8.3888888888888891E-4</v>
      </c>
      <c r="Q6" s="16">
        <v>8.5497685185185188E-4</v>
      </c>
      <c r="R6" s="16">
        <v>8.4861111111111107E-4</v>
      </c>
      <c r="S6" s="16">
        <v>8.6423611111111109E-4</v>
      </c>
      <c r="T6" s="16">
        <v>8.5636574074074065E-4</v>
      </c>
      <c r="U6" s="18">
        <v>8.2129629629629642E-4</v>
      </c>
      <c r="V6" s="18">
        <v>8.4027777777777768E-4</v>
      </c>
      <c r="W6" s="18">
        <v>8.5347222222222215E-4</v>
      </c>
      <c r="X6" s="18">
        <v>8.3865740740740754E-4</v>
      </c>
      <c r="Y6" s="20">
        <v>8.2708333333333342E-4</v>
      </c>
      <c r="Z6" s="23">
        <f t="shared" si="0"/>
        <v>4.3431712962962964E-2</v>
      </c>
      <c r="AA6" s="28">
        <f t="shared" si="1"/>
        <v>8.6863425925925932E-4</v>
      </c>
    </row>
    <row r="7" spans="1:27" x14ac:dyDescent="0.25">
      <c r="A7" s="6" t="s">
        <v>7</v>
      </c>
      <c r="B7" s="12">
        <v>1.3334259259259259E-2</v>
      </c>
      <c r="C7" s="14">
        <v>4.4814814814814813E-3</v>
      </c>
      <c r="D7" s="14">
        <v>4.3651620370370372E-3</v>
      </c>
      <c r="E7" s="14">
        <v>4.4902777777777779E-3</v>
      </c>
      <c r="F7" s="16">
        <v>8.2962962962962971E-4</v>
      </c>
      <c r="G7" s="16">
        <v>8.1956018518518521E-4</v>
      </c>
      <c r="H7" s="16">
        <v>8.3310185185185191E-4</v>
      </c>
      <c r="I7" s="16">
        <v>8.5104166666666672E-4</v>
      </c>
      <c r="J7" s="16">
        <v>8.4409722222222232E-4</v>
      </c>
      <c r="K7" s="16">
        <v>8.4490740740740739E-4</v>
      </c>
      <c r="L7" s="16">
        <v>8.4432870370370369E-4</v>
      </c>
      <c r="M7" s="16">
        <v>8.5208333333333338E-4</v>
      </c>
      <c r="N7" s="16">
        <v>8.4884259259259266E-4</v>
      </c>
      <c r="O7" s="16">
        <v>8.2141203703703705E-4</v>
      </c>
      <c r="P7" s="16">
        <v>8.3148148148148155E-4</v>
      </c>
      <c r="Q7" s="16">
        <v>8.3807870370370362E-4</v>
      </c>
      <c r="R7" s="16">
        <v>8.3379629629629624E-4</v>
      </c>
      <c r="S7" s="16">
        <v>8.5081018518518524E-4</v>
      </c>
      <c r="T7" s="16">
        <v>8.6875000000000006E-4</v>
      </c>
      <c r="U7" s="18">
        <v>8.2407407407407408E-4</v>
      </c>
      <c r="V7" s="18">
        <v>8.4398148148148147E-4</v>
      </c>
      <c r="W7" s="18">
        <v>8.4930555555555551E-4</v>
      </c>
      <c r="X7" s="18">
        <v>8.4629629629629638E-4</v>
      </c>
      <c r="Y7" s="20">
        <v>8.3981481481481483E-4</v>
      </c>
      <c r="Z7" s="23">
        <f t="shared" si="0"/>
        <v>4.3486574074074073E-2</v>
      </c>
      <c r="AA7" s="28">
        <f t="shared" si="1"/>
        <v>8.6973148148148142E-4</v>
      </c>
    </row>
    <row r="8" spans="1:27" x14ac:dyDescent="0.25">
      <c r="A8" s="6" t="s">
        <v>8</v>
      </c>
      <c r="B8" s="12">
        <v>1.4151041666666668E-2</v>
      </c>
      <c r="C8" s="14">
        <v>4.4537037037037036E-3</v>
      </c>
      <c r="D8" s="14">
        <v>4.4045138888888892E-3</v>
      </c>
      <c r="E8" s="14">
        <v>4.4560185185185189E-3</v>
      </c>
      <c r="F8" s="16">
        <v>8.2685185185185184E-4</v>
      </c>
      <c r="G8" s="16">
        <v>8.406249999999999E-4</v>
      </c>
      <c r="H8" s="16">
        <v>8.5023148148148154E-4</v>
      </c>
      <c r="I8" s="16">
        <v>8.4409722222222232E-4</v>
      </c>
      <c r="J8" s="16">
        <v>8.4629629629629638E-4</v>
      </c>
      <c r="K8" s="16">
        <v>8.2210648148148149E-4</v>
      </c>
      <c r="L8" s="16">
        <v>8.4259259259259259E-4</v>
      </c>
      <c r="M8" s="16">
        <v>8.9780092592592581E-4</v>
      </c>
      <c r="N8" s="16">
        <v>8.1550925925925931E-4</v>
      </c>
      <c r="O8" s="16">
        <v>8.4363425925925925E-4</v>
      </c>
      <c r="P8" s="16">
        <v>8.5185185185185179E-4</v>
      </c>
      <c r="Q8" s="16">
        <v>8.3356481481481476E-4</v>
      </c>
      <c r="R8" s="16">
        <v>8.6793981481481477E-4</v>
      </c>
      <c r="S8" s="16">
        <v>8.5567129629629632E-4</v>
      </c>
      <c r="T8" s="16">
        <v>8.570601851851852E-4</v>
      </c>
      <c r="U8" s="18">
        <v>8.3784722222222225E-4</v>
      </c>
      <c r="V8" s="18">
        <v>8.5208333333333338E-4</v>
      </c>
      <c r="W8" s="18">
        <v>8.3750000000000003E-4</v>
      </c>
      <c r="X8" s="18">
        <v>8.3854166666666669E-4</v>
      </c>
      <c r="Y8" s="20">
        <v>8.050925925925926E-4</v>
      </c>
      <c r="Z8" s="23">
        <f t="shared" si="0"/>
        <v>4.4332175925925928E-2</v>
      </c>
      <c r="AA8" s="28">
        <f t="shared" si="1"/>
        <v>8.866435185185186E-4</v>
      </c>
    </row>
    <row r="9" spans="1:27" ht="15.75" thickBot="1" x14ac:dyDescent="0.3">
      <c r="A9" s="6" t="s">
        <v>9</v>
      </c>
      <c r="B9" s="12">
        <v>1.4178587962962962E-2</v>
      </c>
      <c r="C9" s="14">
        <v>4.6902777777777776E-3</v>
      </c>
      <c r="D9" s="14">
        <v>4.8994212962962967E-3</v>
      </c>
      <c r="E9" s="14">
        <v>4.7378472222222223E-3</v>
      </c>
      <c r="F9" s="16">
        <v>8.4872685185185181E-4</v>
      </c>
      <c r="G9" s="16">
        <v>8.5312500000000004E-4</v>
      </c>
      <c r="H9" s="16">
        <v>8.5555555555555558E-4</v>
      </c>
      <c r="I9" s="16">
        <v>8.5289351851851845E-4</v>
      </c>
      <c r="J9" s="16">
        <v>8.6307870370370358E-4</v>
      </c>
      <c r="K9" s="16">
        <v>8.8379629629629626E-4</v>
      </c>
      <c r="L9" s="16">
        <v>8.9965277777777786E-4</v>
      </c>
      <c r="M9" s="16">
        <v>9.2476851851851856E-4</v>
      </c>
      <c r="N9" s="16">
        <v>9.3506944444444432E-4</v>
      </c>
      <c r="O9" s="16">
        <v>9.2361111111111105E-4</v>
      </c>
      <c r="P9" s="16">
        <v>9.471064814814815E-4</v>
      </c>
      <c r="Q9" s="16">
        <v>9.1840277777777775E-4</v>
      </c>
      <c r="R9" s="16">
        <v>9.5381944444444442E-4</v>
      </c>
      <c r="S9" s="16">
        <v>9.0104166666666664E-4</v>
      </c>
      <c r="T9" s="16">
        <v>9.0173611111111108E-4</v>
      </c>
      <c r="U9" s="18">
        <v>9.1851851851851849E-4</v>
      </c>
      <c r="V9" s="18">
        <v>9.3171296296296296E-4</v>
      </c>
      <c r="W9" s="18">
        <v>9.3969907407407403E-4</v>
      </c>
      <c r="X9" s="18">
        <v>8.943287037037036E-4</v>
      </c>
      <c r="Y9" s="20">
        <v>8.605324074074073E-4</v>
      </c>
      <c r="Z9" s="24">
        <f t="shared" si="0"/>
        <v>4.6513310185185196E-2</v>
      </c>
      <c r="AA9" s="29">
        <f t="shared" si="1"/>
        <v>9.3026620370370388E-4</v>
      </c>
    </row>
    <row r="10" spans="1:27" ht="15.75" thickTop="1" x14ac:dyDescent="0.25"/>
  </sheetData>
  <phoneticPr fontId="2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BE69E-5ACC-4869-9644-E71E36C4F88E}">
  <dimension ref="A1:AA8"/>
  <sheetViews>
    <sheetView workbookViewId="0">
      <selection activeCell="A5" sqref="A5"/>
    </sheetView>
  </sheetViews>
  <sheetFormatPr defaultColWidth="8.7109375" defaultRowHeight="15" x14ac:dyDescent="0.25"/>
  <cols>
    <col min="1" max="1" width="20.5703125" style="1" customWidth="1"/>
    <col min="2" max="25" width="8.7109375" style="1"/>
    <col min="26" max="27" width="9.42578125" style="1" bestFit="1" customWidth="1"/>
    <col min="28" max="16384" width="8.7109375" style="1"/>
  </cols>
  <sheetData>
    <row r="1" spans="1:27" ht="15.75" thickBot="1" x14ac:dyDescent="0.3">
      <c r="A1" s="7" t="s">
        <v>0</v>
      </c>
      <c r="B1" s="10" t="s">
        <v>1</v>
      </c>
      <c r="C1" s="10" t="s">
        <v>22</v>
      </c>
      <c r="D1" s="10" t="s">
        <v>23</v>
      </c>
      <c r="E1" s="10" t="s">
        <v>24</v>
      </c>
      <c r="F1" s="10" t="s">
        <v>25</v>
      </c>
      <c r="G1" s="10" t="s">
        <v>26</v>
      </c>
      <c r="H1" s="10" t="s">
        <v>27</v>
      </c>
      <c r="I1" s="10" t="s">
        <v>28</v>
      </c>
      <c r="J1" s="10" t="s">
        <v>29</v>
      </c>
      <c r="K1" s="10" t="s">
        <v>30</v>
      </c>
      <c r="L1" s="10" t="s">
        <v>31</v>
      </c>
      <c r="M1" s="10" t="s">
        <v>32</v>
      </c>
      <c r="N1" s="10" t="s">
        <v>33</v>
      </c>
      <c r="O1" s="10" t="s">
        <v>34</v>
      </c>
      <c r="P1" s="10" t="s">
        <v>35</v>
      </c>
      <c r="Q1" s="10" t="s">
        <v>36</v>
      </c>
      <c r="R1" s="10" t="s">
        <v>37</v>
      </c>
      <c r="S1" s="10" t="s">
        <v>38</v>
      </c>
      <c r="T1" s="10" t="s">
        <v>39</v>
      </c>
      <c r="U1" s="10" t="s">
        <v>25</v>
      </c>
      <c r="V1" s="10" t="s">
        <v>26</v>
      </c>
      <c r="W1" s="10" t="s">
        <v>27</v>
      </c>
      <c r="X1" s="10" t="s">
        <v>28</v>
      </c>
      <c r="Y1" s="10" t="s">
        <v>29</v>
      </c>
      <c r="Z1" s="30" t="s">
        <v>40</v>
      </c>
      <c r="AA1" s="26" t="s">
        <v>41</v>
      </c>
    </row>
    <row r="2" spans="1:27" ht="15.75" thickTop="1" x14ac:dyDescent="0.25">
      <c r="A2" s="8" t="s">
        <v>16</v>
      </c>
      <c r="B2" s="45">
        <v>1.4138275462962964E-2</v>
      </c>
      <c r="C2" s="47">
        <v>4.7244907407407409E-3</v>
      </c>
      <c r="D2" s="47">
        <v>4.6629861111111108E-3</v>
      </c>
      <c r="E2" s="47">
        <v>4.7148611111111106E-3</v>
      </c>
      <c r="F2" s="49">
        <v>8.714699074074075E-4</v>
      </c>
      <c r="G2" s="49">
        <v>8.8947916666666678E-4</v>
      </c>
      <c r="H2" s="49">
        <v>8.9855324074074067E-4</v>
      </c>
      <c r="I2" s="49">
        <v>8.9392361111111107E-4</v>
      </c>
      <c r="J2" s="49">
        <v>8.9957175925925925E-4</v>
      </c>
      <c r="K2" s="49">
        <v>8.9372685185185182E-4</v>
      </c>
      <c r="L2" s="49">
        <v>9.1884259259259252E-4</v>
      </c>
      <c r="M2" s="49">
        <v>8.9391203703703714E-4</v>
      </c>
      <c r="N2" s="49">
        <v>8.9846064814814812E-4</v>
      </c>
      <c r="O2" s="49">
        <v>9.0668981481481492E-4</v>
      </c>
      <c r="P2" s="49">
        <v>8.97824074074074E-4</v>
      </c>
      <c r="Q2" s="49">
        <v>8.953240740740741E-4</v>
      </c>
      <c r="R2" s="49">
        <v>8.9498842592592592E-4</v>
      </c>
      <c r="S2" s="49">
        <v>8.9759259259259263E-4</v>
      </c>
      <c r="T2" s="49">
        <v>8.9932870370370373E-4</v>
      </c>
      <c r="U2" s="51">
        <v>8.7603009259259264E-4</v>
      </c>
      <c r="V2" s="51">
        <v>8.8636574074074063E-4</v>
      </c>
      <c r="W2" s="51">
        <v>9.0502314814814818E-4</v>
      </c>
      <c r="X2" s="51">
        <v>8.8371527777777786E-4</v>
      </c>
      <c r="Y2" s="52">
        <v>8.6031249999999997E-4</v>
      </c>
      <c r="Z2" s="32">
        <f>SUM(B2:Y2)</f>
        <v>4.6101747685185192E-2</v>
      </c>
      <c r="AA2" s="77">
        <f>Z2/50</f>
        <v>9.2203495370370386E-4</v>
      </c>
    </row>
    <row r="3" spans="1:27" x14ac:dyDescent="0.25">
      <c r="A3" s="9" t="s">
        <v>17</v>
      </c>
      <c r="B3" s="46">
        <v>1.4076145833333333E-2</v>
      </c>
      <c r="C3" s="48">
        <v>4.7202083333333341E-3</v>
      </c>
      <c r="D3" s="48">
        <v>4.5523148148148155E-3</v>
      </c>
      <c r="E3" s="48">
        <v>4.6157638888888889E-3</v>
      </c>
      <c r="F3" s="50">
        <v>8.8520833333333333E-4</v>
      </c>
      <c r="G3" s="50">
        <v>9.0173611111111108E-4</v>
      </c>
      <c r="H3" s="50">
        <v>9.0552083333333326E-4</v>
      </c>
      <c r="I3" s="50">
        <v>8.9491898148148146E-4</v>
      </c>
      <c r="J3" s="50">
        <v>8.9622685185185194E-4</v>
      </c>
      <c r="K3" s="50">
        <v>8.8861111111111118E-4</v>
      </c>
      <c r="L3" s="50">
        <v>9.0684027777777768E-4</v>
      </c>
      <c r="M3" s="50">
        <v>8.9177083333333328E-4</v>
      </c>
      <c r="N3" s="50">
        <v>9.0390046296296301E-4</v>
      </c>
      <c r="O3" s="50">
        <v>9.0203703703703702E-4</v>
      </c>
      <c r="P3" s="50">
        <v>8.9013888888888899E-4</v>
      </c>
      <c r="Q3" s="50">
        <v>9.0105324074074079E-4</v>
      </c>
      <c r="R3" s="50">
        <v>8.8831018518518523E-4</v>
      </c>
      <c r="S3" s="50">
        <v>9.0531249999999998E-4</v>
      </c>
      <c r="T3" s="50">
        <v>9.0321759259259261E-4</v>
      </c>
      <c r="U3" s="53">
        <v>8.8416666666666678E-4</v>
      </c>
      <c r="V3" s="53">
        <v>8.8732638888888889E-4</v>
      </c>
      <c r="W3" s="53">
        <v>8.8995370370370367E-4</v>
      </c>
      <c r="X3" s="53">
        <v>8.908796296296296E-4</v>
      </c>
      <c r="Y3" s="54">
        <v>8.8717592592592591E-4</v>
      </c>
      <c r="Z3" s="33">
        <f t="shared" ref="Z3:Z7" si="0">SUM(B3:Y3)</f>
        <v>4.5868738425925919E-2</v>
      </c>
      <c r="AA3" s="75">
        <f t="shared" ref="AA3:AA7" si="1">Z3/50</f>
        <v>9.1737476851851834E-4</v>
      </c>
    </row>
    <row r="4" spans="1:27" x14ac:dyDescent="0.25">
      <c r="A4" s="9" t="s">
        <v>18</v>
      </c>
      <c r="B4" s="46">
        <v>1.3965659722222223E-2</v>
      </c>
      <c r="C4" s="48">
        <v>4.665300925925926E-3</v>
      </c>
      <c r="D4" s="48">
        <v>4.6475925925925929E-3</v>
      </c>
      <c r="E4" s="48">
        <v>4.6482291666666668E-3</v>
      </c>
      <c r="F4" s="50">
        <v>8.5049768518518515E-4</v>
      </c>
      <c r="G4" s="50">
        <v>8.7311342592592594E-4</v>
      </c>
      <c r="H4" s="50">
        <v>8.61712962962963E-4</v>
      </c>
      <c r="I4" s="50">
        <v>8.7288194444444446E-4</v>
      </c>
      <c r="J4" s="50">
        <v>8.7555555555555553E-4</v>
      </c>
      <c r="K4" s="50">
        <v>8.7732638888888886E-4</v>
      </c>
      <c r="L4" s="50">
        <v>8.7461805555555557E-4</v>
      </c>
      <c r="M4" s="50">
        <v>8.7717592592592578E-4</v>
      </c>
      <c r="N4" s="50">
        <v>8.6740740740740745E-4</v>
      </c>
      <c r="O4" s="50">
        <v>8.8700231481481486E-4</v>
      </c>
      <c r="P4" s="50">
        <v>8.7674768518518527E-4</v>
      </c>
      <c r="Q4" s="50">
        <v>8.8606481481481479E-4</v>
      </c>
      <c r="R4" s="50">
        <v>8.7324074074074083E-4</v>
      </c>
      <c r="S4" s="50">
        <v>8.7907407407407411E-4</v>
      </c>
      <c r="T4" s="50">
        <v>8.7659722222222219E-4</v>
      </c>
      <c r="U4" s="53">
        <v>8.4358796296296308E-4</v>
      </c>
      <c r="V4" s="53">
        <v>8.6581018518518528E-4</v>
      </c>
      <c r="W4" s="53">
        <v>8.5045138888888887E-4</v>
      </c>
      <c r="X4" s="53">
        <v>8.4487268518518516E-4</v>
      </c>
      <c r="Y4" s="54">
        <v>8.3181712962962972E-4</v>
      </c>
      <c r="Z4" s="33">
        <f t="shared" si="0"/>
        <v>4.5272337962962962E-2</v>
      </c>
      <c r="AA4" s="75">
        <f t="shared" si="1"/>
        <v>9.0544675925925927E-4</v>
      </c>
    </row>
    <row r="5" spans="1:27" x14ac:dyDescent="0.25">
      <c r="A5" s="162" t="s">
        <v>19</v>
      </c>
      <c r="B5" s="46">
        <v>1.4014398148148149E-2</v>
      </c>
      <c r="C5" s="48">
        <v>4.7143171296296299E-3</v>
      </c>
      <c r="D5" s="48">
        <v>4.7141319444444444E-3</v>
      </c>
      <c r="E5" s="48">
        <v>4.6865393518518523E-3</v>
      </c>
      <c r="F5" s="50">
        <v>8.6453703703703703E-4</v>
      </c>
      <c r="G5" s="50">
        <v>9.0049768518518517E-4</v>
      </c>
      <c r="H5" s="50">
        <v>9.0000000000000008E-4</v>
      </c>
      <c r="I5" s="50">
        <v>8.9548611111111122E-4</v>
      </c>
      <c r="J5" s="50">
        <v>8.9819444444444452E-4</v>
      </c>
      <c r="K5" s="50">
        <v>9.0611111111111111E-4</v>
      </c>
      <c r="L5" s="50">
        <v>9.0335648148148144E-4</v>
      </c>
      <c r="M5" s="50">
        <v>9.035300925925926E-4</v>
      </c>
      <c r="N5" s="50">
        <v>9.0364583333333345E-4</v>
      </c>
      <c r="O5" s="50">
        <v>9.2155092592592592E-4</v>
      </c>
      <c r="P5" s="50">
        <v>9.1561342592592606E-4</v>
      </c>
      <c r="Q5" s="50">
        <v>8.9883101851851843E-4</v>
      </c>
      <c r="R5" s="50">
        <v>9.0859953703703719E-4</v>
      </c>
      <c r="S5" s="50">
        <v>9.0049768518518517E-4</v>
      </c>
      <c r="T5" s="50">
        <v>9.0495370370370371E-4</v>
      </c>
      <c r="U5" s="53">
        <v>8.5165509259259265E-4</v>
      </c>
      <c r="V5" s="53">
        <v>8.7497685185185194E-4</v>
      </c>
      <c r="W5" s="53">
        <v>8.7313657407407403E-4</v>
      </c>
      <c r="X5" s="53">
        <v>8.7854166666666669E-4</v>
      </c>
      <c r="Y5" s="54">
        <v>8.493518518518519E-4</v>
      </c>
      <c r="Z5" s="33">
        <f t="shared" si="0"/>
        <v>4.5982453703703727E-2</v>
      </c>
      <c r="AA5" s="75">
        <f t="shared" si="1"/>
        <v>9.1964907407407449E-4</v>
      </c>
    </row>
    <row r="6" spans="1:27" x14ac:dyDescent="0.25">
      <c r="A6" s="9" t="s">
        <v>20</v>
      </c>
      <c r="B6" s="46">
        <v>1.4018530092592595E-2</v>
      </c>
      <c r="C6" s="48">
        <v>4.6819097222222219E-3</v>
      </c>
      <c r="D6" s="48">
        <v>4.5816435185185187E-3</v>
      </c>
      <c r="E6" s="48">
        <v>4.5956597222222223E-3</v>
      </c>
      <c r="F6" s="50">
        <v>8.4711805555555571E-4</v>
      </c>
      <c r="G6" s="50">
        <v>8.6314814814814804E-4</v>
      </c>
      <c r="H6" s="50">
        <v>8.5887731481481481E-4</v>
      </c>
      <c r="I6" s="50">
        <v>8.6231481481481489E-4</v>
      </c>
      <c r="J6" s="50">
        <v>8.6193287037037044E-4</v>
      </c>
      <c r="K6" s="50">
        <v>8.576388888888888E-4</v>
      </c>
      <c r="L6" s="50">
        <v>8.7233796296296289E-4</v>
      </c>
      <c r="M6" s="50">
        <v>8.7273148148148138E-4</v>
      </c>
      <c r="N6" s="50">
        <v>8.8262731481481482E-4</v>
      </c>
      <c r="O6" s="50">
        <v>8.7673611111111112E-4</v>
      </c>
      <c r="P6" s="50">
        <v>9.0127314814814812E-4</v>
      </c>
      <c r="Q6" s="50">
        <v>8.9271990740740729E-4</v>
      </c>
      <c r="R6" s="50">
        <v>8.877777777777777E-4</v>
      </c>
      <c r="S6" s="50">
        <v>8.9780092592592591E-4</v>
      </c>
      <c r="T6" s="50">
        <v>8.8163194444444443E-4</v>
      </c>
      <c r="U6" s="53">
        <v>8.5167824074074085E-4</v>
      </c>
      <c r="V6" s="53">
        <v>8.5478009259259264E-4</v>
      </c>
      <c r="W6" s="53">
        <v>8.3681712962962963E-4</v>
      </c>
      <c r="X6" s="53">
        <v>8.4476851851851846E-4</v>
      </c>
      <c r="Y6" s="54">
        <v>8.2481481481481479E-4</v>
      </c>
      <c r="Z6" s="33">
        <f t="shared" si="0"/>
        <v>4.5207268518518508E-2</v>
      </c>
      <c r="AA6" s="75">
        <f t="shared" si="1"/>
        <v>9.0414537037037019E-4</v>
      </c>
    </row>
    <row r="7" spans="1:27" ht="15.75" thickBot="1" x14ac:dyDescent="0.3">
      <c r="A7" s="9" t="s">
        <v>21</v>
      </c>
      <c r="B7" s="46">
        <v>1.403425925925926E-2</v>
      </c>
      <c r="C7" s="48">
        <v>4.6923611111111107E-3</v>
      </c>
      <c r="D7" s="48">
        <v>4.6887037037037036E-3</v>
      </c>
      <c r="E7" s="48">
        <v>4.6768865740740738E-3</v>
      </c>
      <c r="F7" s="50">
        <v>8.4819444444444449E-4</v>
      </c>
      <c r="G7" s="50">
        <v>8.9400462962962968E-4</v>
      </c>
      <c r="H7" s="50">
        <v>8.8396990740740743E-4</v>
      </c>
      <c r="I7" s="50">
        <v>8.8734953703703708E-4</v>
      </c>
      <c r="J7" s="50">
        <v>8.6791666666666668E-4</v>
      </c>
      <c r="K7" s="50">
        <v>8.5460648148148136E-4</v>
      </c>
      <c r="L7" s="50">
        <v>8.8431712962962954E-4</v>
      </c>
      <c r="M7" s="50">
        <v>8.8752314814814813E-4</v>
      </c>
      <c r="N7" s="50">
        <v>8.8837962962962959E-4</v>
      </c>
      <c r="O7" s="50">
        <v>9.0972222222222225E-4</v>
      </c>
      <c r="P7" s="50">
        <v>9.0261574074074072E-4</v>
      </c>
      <c r="Q7" s="50">
        <v>8.8984953703703708E-4</v>
      </c>
      <c r="R7" s="50">
        <v>8.9946759259259244E-4</v>
      </c>
      <c r="S7" s="50">
        <v>8.8570601851851842E-4</v>
      </c>
      <c r="T7" s="50">
        <v>8.8180555555555549E-4</v>
      </c>
      <c r="U7" s="53">
        <v>8.6792824074074083E-4</v>
      </c>
      <c r="V7" s="53">
        <v>8.74837962962963E-4</v>
      </c>
      <c r="W7" s="53">
        <v>8.7590277777777786E-4</v>
      </c>
      <c r="X7" s="53">
        <v>8.7206018518518524E-4</v>
      </c>
      <c r="Y7" s="54">
        <v>8.4784722222222217E-4</v>
      </c>
      <c r="Z7" s="34">
        <f t="shared" si="0"/>
        <v>4.5696215277777785E-2</v>
      </c>
      <c r="AA7" s="76">
        <f t="shared" si="1"/>
        <v>9.1392430555555567E-4</v>
      </c>
    </row>
    <row r="8" spans="1:27" ht="15.75" thickTop="1" x14ac:dyDescent="0.25"/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E214-D888-4B77-8155-B3889BDC558F}">
  <dimension ref="A1:AA8"/>
  <sheetViews>
    <sheetView tabSelected="1" workbookViewId="0">
      <selection activeCell="K23" sqref="K23"/>
    </sheetView>
  </sheetViews>
  <sheetFormatPr defaultColWidth="8.7109375" defaultRowHeight="12.75" x14ac:dyDescent="0.2"/>
  <cols>
    <col min="1" max="1" width="18.140625" style="2" customWidth="1"/>
    <col min="2" max="25" width="8.7109375" style="2"/>
    <col min="26" max="27" width="9.42578125" style="2" bestFit="1" customWidth="1"/>
    <col min="28" max="16384" width="8.7109375" style="2"/>
  </cols>
  <sheetData>
    <row r="1" spans="1:27" ht="15.75" thickBot="1" x14ac:dyDescent="0.25">
      <c r="A1" s="3" t="s">
        <v>0</v>
      </c>
      <c r="B1" s="4" t="s">
        <v>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  <c r="M1" s="4" t="s">
        <v>32</v>
      </c>
      <c r="N1" s="4" t="s">
        <v>33</v>
      </c>
      <c r="O1" s="4" t="s">
        <v>34</v>
      </c>
      <c r="P1" s="4" t="s">
        <v>35</v>
      </c>
      <c r="Q1" s="4" t="s">
        <v>36</v>
      </c>
      <c r="R1" s="4" t="s">
        <v>37</v>
      </c>
      <c r="S1" s="4" t="s">
        <v>38</v>
      </c>
      <c r="T1" s="4" t="s">
        <v>39</v>
      </c>
      <c r="U1" s="4" t="s">
        <v>25</v>
      </c>
      <c r="V1" s="4" t="s">
        <v>26</v>
      </c>
      <c r="W1" s="4" t="s">
        <v>27</v>
      </c>
      <c r="X1" s="4" t="s">
        <v>28</v>
      </c>
      <c r="Y1" s="4" t="s">
        <v>29</v>
      </c>
      <c r="Z1" s="31" t="s">
        <v>40</v>
      </c>
      <c r="AA1" s="26" t="s">
        <v>41</v>
      </c>
    </row>
    <row r="2" spans="1:27" ht="15.75" thickTop="1" x14ac:dyDescent="0.2">
      <c r="A2" s="5" t="s">
        <v>10</v>
      </c>
      <c r="B2" s="35">
        <v>1.4731018518518518E-2</v>
      </c>
      <c r="C2" s="37">
        <v>4.9707175925925925E-3</v>
      </c>
      <c r="D2" s="37">
        <v>4.9652777777777777E-3</v>
      </c>
      <c r="E2" s="37">
        <v>5.0892361111111112E-3</v>
      </c>
      <c r="F2" s="39">
        <v>9.2881944444444446E-4</v>
      </c>
      <c r="G2" s="39">
        <v>9.5740740740740736E-4</v>
      </c>
      <c r="H2" s="39">
        <v>9.4525462962962966E-4</v>
      </c>
      <c r="I2" s="39">
        <v>9.7407407407407403E-4</v>
      </c>
      <c r="J2" s="39">
        <v>9.7118055555555553E-4</v>
      </c>
      <c r="K2" s="39">
        <v>9.8333333333333345E-4</v>
      </c>
      <c r="L2" s="39">
        <v>9.814814814814814E-4</v>
      </c>
      <c r="M2" s="39">
        <v>9.8599537037037037E-4</v>
      </c>
      <c r="N2" s="39">
        <v>9.5960648148148142E-4</v>
      </c>
      <c r="O2" s="39">
        <v>9.6307870370370384E-4</v>
      </c>
      <c r="P2" s="39">
        <v>9.1724537037037035E-4</v>
      </c>
      <c r="Q2" s="39">
        <v>9.1909722222222219E-4</v>
      </c>
      <c r="R2" s="39">
        <v>9.7245370370370367E-4</v>
      </c>
      <c r="S2" s="39">
        <v>9.8761574074074073E-4</v>
      </c>
      <c r="T2" s="39">
        <v>9.8599537037037037E-4</v>
      </c>
      <c r="U2" s="41">
        <v>9.08101851851852E-4</v>
      </c>
      <c r="V2" s="41">
        <v>9.2094907407407403E-4</v>
      </c>
      <c r="W2" s="41">
        <v>9.1840277777777775E-4</v>
      </c>
      <c r="X2" s="41">
        <v>9.0300925925925922E-4</v>
      </c>
      <c r="Y2" s="42">
        <v>8.7662037037037027E-4</v>
      </c>
      <c r="Z2" s="32">
        <f>SUM(B2:Y2)</f>
        <v>4.8715972222222223E-2</v>
      </c>
      <c r="AA2" s="27">
        <f>Z2/50</f>
        <v>9.7431944444444443E-4</v>
      </c>
    </row>
    <row r="3" spans="1:27" ht="15" x14ac:dyDescent="0.2">
      <c r="A3" s="6" t="s">
        <v>11</v>
      </c>
      <c r="B3" s="36">
        <v>1.5096643518518518E-2</v>
      </c>
      <c r="C3" s="38">
        <v>5.3067129629629627E-3</v>
      </c>
      <c r="D3" s="38">
        <v>5.3343749999999997E-3</v>
      </c>
      <c r="E3" s="38">
        <v>5.4214120370370371E-3</v>
      </c>
      <c r="F3" s="40">
        <v>1.0512731481481482E-3</v>
      </c>
      <c r="G3" s="40">
        <v>1.087037037037037E-3</v>
      </c>
      <c r="H3" s="40">
        <v>1.1042824074074073E-3</v>
      </c>
      <c r="I3" s="40">
        <v>9.9814814814814818E-4</v>
      </c>
      <c r="J3" s="40">
        <v>1.0449074074074074E-3</v>
      </c>
      <c r="K3" s="40">
        <v>1.0563657407407407E-3</v>
      </c>
      <c r="L3" s="40">
        <v>1.0578703703703705E-3</v>
      </c>
      <c r="M3" s="40">
        <v>1.0660879629629629E-3</v>
      </c>
      <c r="N3" s="40">
        <v>1.0181712962962963E-3</v>
      </c>
      <c r="O3" s="40">
        <v>1.0245370370370369E-3</v>
      </c>
      <c r="P3" s="40">
        <v>1.0824074074074076E-3</v>
      </c>
      <c r="Q3" s="40">
        <v>1.0086805555555556E-3</v>
      </c>
      <c r="R3" s="40">
        <v>1.0328703703703704E-3</v>
      </c>
      <c r="S3" s="40">
        <v>1.033449074074074E-3</v>
      </c>
      <c r="T3" s="40">
        <v>1.0483796296296296E-3</v>
      </c>
      <c r="U3" s="43">
        <v>1.038773148148148E-3</v>
      </c>
      <c r="V3" s="43">
        <v>1.0612268518518518E-3</v>
      </c>
      <c r="W3" s="43">
        <v>1.0503472222222223E-3</v>
      </c>
      <c r="X3" s="43">
        <v>1.0724537037037037E-3</v>
      </c>
      <c r="Y3" s="44">
        <v>1.0652777777777776E-3</v>
      </c>
      <c r="Z3" s="33">
        <f t="shared" ref="Z3:Z7" si="0">SUM(B3:Y3)</f>
        <v>5.2161689814814803E-2</v>
      </c>
      <c r="AA3" s="28">
        <f t="shared" ref="AA3:AA7" si="1">Z3/50</f>
        <v>1.043233796296296E-3</v>
      </c>
    </row>
    <row r="4" spans="1:27" ht="15" x14ac:dyDescent="0.2">
      <c r="A4" s="6" t="s">
        <v>12</v>
      </c>
      <c r="B4" s="36">
        <v>1.4590625000000001E-2</v>
      </c>
      <c r="C4" s="38">
        <v>4.788425925925926E-3</v>
      </c>
      <c r="D4" s="38">
        <v>4.9762731481481481E-3</v>
      </c>
      <c r="E4" s="38">
        <v>5.1674768518518519E-3</v>
      </c>
      <c r="F4" s="40">
        <v>8.9467592592592593E-4</v>
      </c>
      <c r="G4" s="40">
        <v>9.2013888888888885E-4</v>
      </c>
      <c r="H4" s="40">
        <v>9.1562499999999999E-4</v>
      </c>
      <c r="I4" s="40">
        <v>9.5914351851851857E-4</v>
      </c>
      <c r="J4" s="40">
        <v>9.5972222222222227E-4</v>
      </c>
      <c r="K4" s="40">
        <v>9.3425925925925924E-4</v>
      </c>
      <c r="L4" s="40">
        <v>9.6134259259259263E-4</v>
      </c>
      <c r="M4" s="40">
        <v>9.6412037037037039E-4</v>
      </c>
      <c r="N4" s="40">
        <v>9.9270833333333329E-4</v>
      </c>
      <c r="O4" s="40">
        <v>1.0101851851851851E-3</v>
      </c>
      <c r="P4" s="40">
        <v>1.0086805555555556E-3</v>
      </c>
      <c r="Q4" s="40">
        <v>1.0129629629629629E-3</v>
      </c>
      <c r="R4" s="40">
        <v>1.0108796296296296E-3</v>
      </c>
      <c r="S4" s="40">
        <v>9.9513888888888894E-4</v>
      </c>
      <c r="T4" s="40">
        <v>9.9178240740740737E-4</v>
      </c>
      <c r="U4" s="43">
        <v>9.1053240740740743E-4</v>
      </c>
      <c r="V4" s="43">
        <v>9.5046296296296307E-4</v>
      </c>
      <c r="W4" s="43">
        <v>9.4675925925925928E-4</v>
      </c>
      <c r="X4" s="43">
        <v>9.6435185185185176E-4</v>
      </c>
      <c r="Y4" s="44">
        <v>9.4861111111111123E-4</v>
      </c>
      <c r="Z4" s="33">
        <f t="shared" si="0"/>
        <v>4.8774884259259271E-2</v>
      </c>
      <c r="AA4" s="28">
        <f t="shared" si="1"/>
        <v>9.7549768518518547E-4</v>
      </c>
    </row>
    <row r="5" spans="1:27" ht="15" x14ac:dyDescent="0.2">
      <c r="A5" s="6" t="s">
        <v>13</v>
      </c>
      <c r="B5" s="36">
        <v>1.377465277777778E-2</v>
      </c>
      <c r="C5" s="38">
        <v>4.6212962962962961E-3</v>
      </c>
      <c r="D5" s="38">
        <v>4.7630787037037034E-3</v>
      </c>
      <c r="E5" s="38">
        <v>4.7055555555555557E-3</v>
      </c>
      <c r="F5" s="40">
        <v>8.9039351851851855E-4</v>
      </c>
      <c r="G5" s="40">
        <v>8.3113425925925933E-4</v>
      </c>
      <c r="H5" s="40">
        <v>8.4212962962962974E-4</v>
      </c>
      <c r="I5" s="40">
        <v>8.472222222222223E-4</v>
      </c>
      <c r="J5" s="40">
        <v>8.6539351851851849E-4</v>
      </c>
      <c r="K5" s="40">
        <v>8.4432870370370369E-4</v>
      </c>
      <c r="L5" s="40">
        <v>8.5208333333333338E-4</v>
      </c>
      <c r="M5" s="40">
        <v>8.3750000000000003E-4</v>
      </c>
      <c r="N5" s="40">
        <v>8.7557870370370372E-4</v>
      </c>
      <c r="O5" s="40">
        <v>8.8009259259259247E-4</v>
      </c>
      <c r="P5" s="40">
        <v>8.7106481481481486E-4</v>
      </c>
      <c r="Q5" s="40">
        <v>8.5069444444444439E-4</v>
      </c>
      <c r="R5" s="40">
        <v>8.6782407407407414E-4</v>
      </c>
      <c r="S5" s="40">
        <v>8.8194444444444453E-4</v>
      </c>
      <c r="T5" s="40">
        <v>8.5462962962962966E-4</v>
      </c>
      <c r="U5" s="43">
        <v>8.1736111111111115E-4</v>
      </c>
      <c r="V5" s="43">
        <v>8.7060185185185179E-4</v>
      </c>
      <c r="W5" s="43">
        <v>8.3912037037037039E-4</v>
      </c>
      <c r="X5" s="43">
        <v>8.758101851851852E-4</v>
      </c>
      <c r="Y5" s="44">
        <v>8.5289351851851845E-4</v>
      </c>
      <c r="Z5" s="33">
        <f t="shared" si="0"/>
        <v>4.5012384259259269E-2</v>
      </c>
      <c r="AA5" s="28">
        <f t="shared" si="1"/>
        <v>9.0024768518518535E-4</v>
      </c>
    </row>
    <row r="6" spans="1:27" ht="15" x14ac:dyDescent="0.2">
      <c r="A6" s="6" t="s">
        <v>14</v>
      </c>
      <c r="B6" s="36">
        <v>1.4180671296296297E-2</v>
      </c>
      <c r="C6" s="38">
        <v>4.772800925925926E-3</v>
      </c>
      <c r="D6" s="38">
        <v>4.8550925925925931E-3</v>
      </c>
      <c r="E6" s="38">
        <v>4.7743055555555559E-3</v>
      </c>
      <c r="F6" s="40">
        <v>8.8495370370370377E-4</v>
      </c>
      <c r="G6" s="40">
        <v>8.7835648148148148E-4</v>
      </c>
      <c r="H6" s="40">
        <v>9.0196759259259266E-4</v>
      </c>
      <c r="I6" s="40">
        <v>8.9270833333333324E-4</v>
      </c>
      <c r="J6" s="40">
        <v>8.891203703703703E-4</v>
      </c>
      <c r="K6" s="40">
        <v>9.2187500000000006E-4</v>
      </c>
      <c r="L6" s="40">
        <v>9.0486111111111117E-4</v>
      </c>
      <c r="M6" s="40">
        <v>8.6180555555555565E-4</v>
      </c>
      <c r="N6" s="40">
        <v>8.6550925925925923E-4</v>
      </c>
      <c r="O6" s="40">
        <v>8.5798611111111102E-4</v>
      </c>
      <c r="P6" s="40">
        <v>8.5115740740740735E-4</v>
      </c>
      <c r="Q6" s="40">
        <v>8.5277777777777782E-4</v>
      </c>
      <c r="R6" s="40">
        <v>8.8148148148148146E-4</v>
      </c>
      <c r="S6" s="40">
        <v>8.6736111111111107E-4</v>
      </c>
      <c r="T6" s="40">
        <v>8.7800925925925926E-4</v>
      </c>
      <c r="U6" s="43">
        <v>8.5104166666666672E-4</v>
      </c>
      <c r="V6" s="43">
        <v>8.4039351851851853E-4</v>
      </c>
      <c r="W6" s="43">
        <v>8.6111111111111121E-4</v>
      </c>
      <c r="X6" s="43">
        <v>8.5486111111111114E-4</v>
      </c>
      <c r="Y6" s="44">
        <v>8.4675925925925923E-4</v>
      </c>
      <c r="Z6" s="33">
        <f t="shared" si="0"/>
        <v>4.6026967592592609E-2</v>
      </c>
      <c r="AA6" s="28">
        <f t="shared" si="1"/>
        <v>9.2053935185185218E-4</v>
      </c>
    </row>
    <row r="7" spans="1:27" ht="15.75" thickBot="1" x14ac:dyDescent="0.25">
      <c r="A7" s="6" t="s">
        <v>15</v>
      </c>
      <c r="B7" s="36">
        <v>1.3900231481481482E-2</v>
      </c>
      <c r="C7" s="38">
        <v>4.6171296296296299E-3</v>
      </c>
      <c r="D7" s="38">
        <v>4.6960648148148152E-3</v>
      </c>
      <c r="E7" s="38">
        <v>4.7050925925925923E-3</v>
      </c>
      <c r="F7" s="40">
        <v>9.0868055555555559E-4</v>
      </c>
      <c r="G7" s="40">
        <v>8.8715277777777783E-4</v>
      </c>
      <c r="H7" s="40">
        <v>8.3761574074074077E-4</v>
      </c>
      <c r="I7" s="40">
        <v>8.5393518518518522E-4</v>
      </c>
      <c r="J7" s="40">
        <v>8.6354166666666665E-4</v>
      </c>
      <c r="K7" s="40">
        <v>8.4108796296296297E-4</v>
      </c>
      <c r="L7" s="40">
        <v>8.4803240740740737E-4</v>
      </c>
      <c r="M7" s="40">
        <v>8.3807870370370362E-4</v>
      </c>
      <c r="N7" s="40">
        <v>8.6226851851851851E-4</v>
      </c>
      <c r="O7" s="40">
        <v>8.7141203703703697E-4</v>
      </c>
      <c r="P7" s="40">
        <v>8.6840277777777784E-4</v>
      </c>
      <c r="Q7" s="40">
        <v>8.4548611111111109E-4</v>
      </c>
      <c r="R7" s="40">
        <v>8.6006944444444444E-4</v>
      </c>
      <c r="S7" s="40">
        <v>8.8449074074074081E-4</v>
      </c>
      <c r="T7" s="40">
        <v>8.5335648148148152E-4</v>
      </c>
      <c r="U7" s="43">
        <v>8.2268518518518519E-4</v>
      </c>
      <c r="V7" s="43">
        <v>8.6145833333333343E-4</v>
      </c>
      <c r="W7" s="43">
        <v>8.3900462962962954E-4</v>
      </c>
      <c r="X7" s="43">
        <v>8.7326388888888892E-4</v>
      </c>
      <c r="Y7" s="44">
        <v>8.570601851851852E-4</v>
      </c>
      <c r="Z7" s="34">
        <f t="shared" si="0"/>
        <v>4.5095601851851859E-2</v>
      </c>
      <c r="AA7" s="29">
        <f t="shared" si="1"/>
        <v>9.0191203703703722E-4</v>
      </c>
    </row>
    <row r="8" spans="1:27" ht="13.5" thickTop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tréninky</vt:lpstr>
      <vt:lpstr>celkové výskedky testu 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Říha</dc:creator>
  <cp:lastModifiedBy>Kavřík Adam</cp:lastModifiedBy>
  <dcterms:created xsi:type="dcterms:W3CDTF">2024-05-29T15:33:07Z</dcterms:created>
  <dcterms:modified xsi:type="dcterms:W3CDTF">2024-06-05T20:53:42Z</dcterms:modified>
</cp:coreProperties>
</file>